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centivos del sector" sheetId="1" r:id="rId1"/>
    <sheet name="Incentivos del sector 2005-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PIB - PIB p.capita - Poblacion" sheetId="9" r:id="rId9"/>
    <sheet name="Hoja1" sheetId="10" state="hidden" r:id="rId10"/>
    <sheet name="Comparativo Ayud.Sec.Audv.CCAA" sheetId="11" r:id="rId11"/>
    <sheet name="Sumatorio Ayud.Sec Audiov CCAA" sheetId="12" r:id="rId12"/>
    <sheet name="Comparativo Ayudas produccion" sheetId="13" r:id="rId13"/>
  </sheets>
  <calcPr calcId="145621"/>
</workbook>
</file>

<file path=xl/calcChain.xml><?xml version="1.0" encoding="utf-8"?>
<calcChain xmlns="http://schemas.openxmlformats.org/spreadsheetml/2006/main">
  <c r="N9" i="13" l="1"/>
  <c r="N8" i="13"/>
  <c r="N7" i="13"/>
  <c r="N6" i="13"/>
  <c r="N5" i="13"/>
  <c r="G51" i="12"/>
  <c r="F51" i="12"/>
  <c r="E51" i="12"/>
  <c r="D51" i="12"/>
  <c r="C51" i="12"/>
  <c r="N33" i="12"/>
  <c r="M33" i="12"/>
  <c r="L33" i="12"/>
  <c r="K33" i="12"/>
  <c r="J33" i="12"/>
  <c r="G33" i="12"/>
  <c r="F33" i="12"/>
  <c r="E33" i="12"/>
  <c r="D33" i="12"/>
  <c r="C33" i="12"/>
  <c r="N17" i="12"/>
  <c r="M17" i="12"/>
  <c r="L17" i="12"/>
  <c r="K17" i="12"/>
  <c r="J17" i="12"/>
  <c r="G17" i="12"/>
  <c r="F17" i="12"/>
  <c r="E17" i="12"/>
  <c r="D17" i="12"/>
  <c r="C17" i="12"/>
  <c r="H63" i="11"/>
  <c r="H62" i="11"/>
  <c r="H61" i="11"/>
  <c r="H60" i="11"/>
  <c r="H59" i="11"/>
  <c r="H54" i="11"/>
  <c r="H53" i="11"/>
  <c r="H52" i="11"/>
  <c r="H51" i="11"/>
  <c r="H50" i="11"/>
  <c r="H17" i="11"/>
  <c r="H16" i="11"/>
  <c r="H15" i="11"/>
  <c r="H14" i="11"/>
  <c r="H9" i="11"/>
  <c r="H8" i="11"/>
  <c r="H7" i="11"/>
  <c r="H6" i="11"/>
  <c r="H5" i="11"/>
  <c r="G10" i="8"/>
  <c r="G9" i="8"/>
  <c r="G8" i="8"/>
  <c r="G7" i="8"/>
  <c r="G6" i="8"/>
  <c r="G10" i="7"/>
  <c r="G9" i="7"/>
  <c r="G8" i="7"/>
  <c r="G7" i="7"/>
  <c r="G6" i="7"/>
  <c r="G10" i="4"/>
  <c r="G9" i="4"/>
  <c r="G7" i="4"/>
  <c r="G6" i="4"/>
  <c r="G8" i="4" s="1"/>
  <c r="G199" i="2"/>
  <c r="G152" i="2"/>
  <c r="G103" i="2"/>
  <c r="G54" i="2"/>
  <c r="G11" i="2"/>
  <c r="G201" i="1"/>
  <c r="G155" i="1"/>
  <c r="G106" i="1"/>
  <c r="G57" i="1"/>
  <c r="G11" i="1"/>
</calcChain>
</file>

<file path=xl/comments1.xml><?xml version="1.0" encoding="utf-8"?>
<comments xmlns="http://schemas.openxmlformats.org/spreadsheetml/2006/main">
  <authors>
    <author/>
  </authors>
  <commentList>
    <comment ref="B11" authorId="0">
      <text>
        <r>
          <rPr>
            <sz val="11"/>
            <color rgb="FF000000"/>
            <rFont val="Calibri"/>
          </rPr>
          <t xml:space="preserve">
Ayudas a la creación, desarrollo y producción audiovisual.</t>
        </r>
      </text>
    </comment>
    <comment ref="D11" authorId="0">
      <text>
        <r>
          <rPr>
            <sz val="11"/>
            <color rgb="FF000000"/>
            <rFont val="Calibri"/>
          </rPr>
          <t>Ayudas destinadas a fomentar los estrenos de producciones audiovisuales en euskera.</t>
        </r>
      </text>
    </comment>
    <comment ref="B57" authorId="0">
      <text>
        <r>
          <rPr>
            <sz val="11"/>
            <color rgb="FF000000"/>
            <rFont val="Calibri"/>
          </rPr>
          <t xml:space="preserve">
Ayudas a la creación, desarrollo y producción audiovisual.</t>
        </r>
      </text>
    </comment>
    <comment ref="C57" authorId="0">
      <text>
        <r>
          <rPr>
            <sz val="11"/>
            <color rgb="FF000000"/>
            <rFont val="Calibri"/>
          </rPr>
          <t xml:space="preserve">
NINIAK</t>
        </r>
      </text>
    </comment>
    <comment ref="D57" authorId="0">
      <text>
        <r>
          <rPr>
            <sz val="11"/>
            <color rgb="FF000000"/>
            <rFont val="Calibri"/>
          </rPr>
          <t xml:space="preserve">
Ayudas destinadas a fomentar los estrenos de producciones audiovisuales en euskera.</t>
        </r>
      </text>
    </comment>
    <comment ref="B106" authorId="0">
      <text>
        <r>
          <rPr>
            <sz val="11"/>
            <color rgb="FF000000"/>
            <rFont val="Calibri"/>
          </rPr>
          <t xml:space="preserve">
* Ayudas a la creación, desarrollo y producción audiovisual.
* Ayudas para la creación y producción de contenidos audiovisuales en nuevos soportes.</t>
        </r>
      </text>
    </comment>
    <comment ref="C106" authorId="0">
      <text>
        <r>
          <rPr>
            <sz val="11"/>
            <color rgb="FF000000"/>
            <rFont val="Calibri"/>
          </rPr>
          <t xml:space="preserve">
* NINIAK.
* Ayudas a la promoción y publicidad de largometrajes cinematográficos de ficción, animación y documentales de creación.</t>
        </r>
      </text>
    </comment>
    <comment ref="D106" authorId="0">
      <text>
        <r>
          <rPr>
            <sz val="11"/>
            <color rgb="FF000000"/>
            <rFont val="Calibri"/>
          </rPr>
          <t xml:space="preserve">
Ayudas destinadas a fomentar los estrenos de producciones audiovisuales en euskera y su distribución comercial en soporte DVD.</t>
        </r>
      </text>
    </comment>
    <comment ref="E106" authorId="0">
      <text>
        <r>
          <rPr>
            <sz val="11"/>
            <color rgb="FF000000"/>
            <rFont val="Calibri"/>
          </rPr>
          <t xml:space="preserve">
Ayudas destinadas a la organización de festivales, ciclos, concursos y certámenes de las áreas culturales de Audiovisuales, Teatro, Danza y Música.</t>
        </r>
      </text>
    </comment>
    <comment ref="B155" authorId="0">
      <text>
        <r>
          <rPr>
            <sz val="11"/>
            <color rgb="FF000000"/>
            <rFont val="Calibri"/>
          </rPr>
          <t xml:space="preserve">
* Ayudas a la creación de guiones.
* Ayudas a la creación, desarrollo y producción audiovisual.
* Ayudas a la creación y producción de contenidos audiovisuales en nuevos soportes.</t>
        </r>
      </text>
    </comment>
    <comment ref="C155" authorId="0">
      <text>
        <r>
          <rPr>
            <sz val="11"/>
            <color rgb="FF000000"/>
            <rFont val="Calibri"/>
          </rPr>
          <t xml:space="preserve">
* NINIAK.
* Ayudas a la promoción y publicidad de largometrajes cinematográficos de ficción y animación y documentales de creación.</t>
        </r>
      </text>
    </comment>
    <comment ref="D155" authorId="0">
      <text>
        <r>
          <rPr>
            <sz val="11"/>
            <color rgb="FF000000"/>
            <rFont val="Calibri"/>
          </rPr>
          <t xml:space="preserve">
Ayudas destinadas a fomentar los estrenos de producciones audiovisuales dobladas y/o subtituladas al euskera.</t>
        </r>
      </text>
    </comment>
    <comment ref="E155" authorId="0">
      <text>
        <r>
          <rPr>
            <sz val="11"/>
            <color rgb="FF000000"/>
            <rFont val="Calibri"/>
          </rPr>
          <t xml:space="preserve">
Ayudas a la organización de festivales, ciclos, concursos y certámenes de las áreas culturales de Audiovisuales, Teatro, Danza y Música.</t>
        </r>
      </text>
    </comment>
    <comment ref="G199" authorId="0">
      <text>
        <r>
          <rPr>
            <sz val="11"/>
            <color rgb="FF000000"/>
            <rFont val="Calibri"/>
          </rPr>
          <t xml:space="preserve">
175.000 Doblaje
1.147.000 Producción (largos, cortos, doc. Tv, serie doc.
350.000 tv movies
Rodajes Comunidad Autónoma. Producción. 3.600.000
Programas seriados tv locales 301.000
Desarrollo: 120.000
Miniserie (cultural): 1.735.000</t>
        </r>
      </text>
    </comment>
    <comment ref="B201" authorId="0">
      <text>
        <r>
          <rPr>
            <sz val="11"/>
            <color rgb="FF000000"/>
            <rFont val="Calibri"/>
          </rPr>
          <t xml:space="preserve">
* Ayudas a la creación de guiones. 
* Ayudas a la creación, desarrollo y producción audiovisual.
* Ayudas a la creación y producción de contenidos audiovisuales en nuevos soportes.</t>
        </r>
      </text>
    </comment>
    <comment ref="C201" authorId="0">
      <text>
        <r>
          <rPr>
            <sz val="11"/>
            <color rgb="FF000000"/>
            <rFont val="Calibri"/>
          </rPr>
          <t xml:space="preserve">
* NINIAK.
* Ayudas a la promoción y publicidad de largometrajes cinematográficos de ficción y animación y documentales de creación. </t>
        </r>
      </text>
    </comment>
    <comment ref="D201" authorId="0">
      <text>
        <r>
          <rPr>
            <sz val="11"/>
            <color rgb="FF000000"/>
            <rFont val="Calibri"/>
          </rPr>
          <t xml:space="preserve">
Ayudas destinadas a fomentar los estrenos de producciones audiovisuales dobladas y/o subtituladas al euskera.(Gestionado por Filmoteca)</t>
        </r>
      </text>
    </comment>
    <comment ref="E201" authorId="0">
      <text>
        <r>
          <rPr>
            <sz val="11"/>
            <color rgb="FF000000"/>
            <rFont val="Calibri"/>
          </rPr>
          <t xml:space="preserve">
Ayudas a la organización de festivales, ciclos, concursos y certámenes de las áreas culturales de Audiovisuales, Teatro, Danza y Música.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1" authorId="0">
      <text>
        <r>
          <rPr>
            <sz val="11"/>
            <color rgb="FF000000"/>
            <rFont val="Calibri"/>
          </rPr>
          <t xml:space="preserve">
Ayudas a la creación, desarrollo y producción audiovisual.</t>
        </r>
      </text>
    </comment>
    <comment ref="D11" authorId="0">
      <text>
        <r>
          <rPr>
            <sz val="11"/>
            <color rgb="FF000000"/>
            <rFont val="Calibri"/>
          </rPr>
          <t>Ayudas destinadas a fomentar los estrenos de producciones audiovisuales en euskera.</t>
        </r>
      </text>
    </comment>
    <comment ref="B54" authorId="0">
      <text>
        <r>
          <rPr>
            <sz val="11"/>
            <color rgb="FF000000"/>
            <rFont val="Calibri"/>
          </rPr>
          <t xml:space="preserve">
Ayudas a la creación, desarrollo y producción audiovisual.</t>
        </r>
      </text>
    </comment>
    <comment ref="C54" authorId="0">
      <text>
        <r>
          <rPr>
            <sz val="11"/>
            <color rgb="FF000000"/>
            <rFont val="Calibri"/>
          </rPr>
          <t xml:space="preserve">
NINIAK</t>
        </r>
      </text>
    </comment>
    <comment ref="D54" authorId="0">
      <text>
        <r>
          <rPr>
            <sz val="11"/>
            <color rgb="FF000000"/>
            <rFont val="Calibri"/>
          </rPr>
          <t xml:space="preserve">
Ayudas destinadas a fomentar los estrenos de producciones audiovisuales en euskera.</t>
        </r>
      </text>
    </comment>
    <comment ref="B103" authorId="0">
      <text>
        <r>
          <rPr>
            <sz val="11"/>
            <color rgb="FF000000"/>
            <rFont val="Calibri"/>
          </rPr>
          <t xml:space="preserve">
* Ayudas a la creación, desarrollo y producción audiovisual. (guiones 80.000)
* Ayudas para la creación y producción de contenidos audiovisuales en nuevos soportes.</t>
        </r>
      </text>
    </comment>
    <comment ref="C103" authorId="0">
      <text>
        <r>
          <rPr>
            <sz val="11"/>
            <color rgb="FF000000"/>
            <rFont val="Calibri"/>
          </rPr>
          <t xml:space="preserve">
* NINIAK.
* Ayudas a la promoción y publicidad de largometrajes cinematográficos de ficción, animación y documentales de creación.</t>
        </r>
      </text>
    </comment>
    <comment ref="D103" authorId="0">
      <text>
        <r>
          <rPr>
            <sz val="11"/>
            <color rgb="FF000000"/>
            <rFont val="Calibri"/>
          </rPr>
          <t xml:space="preserve">
Ayudas destinadas a fomentar los estrenos de producciones audiovisuales en euskera y su distribución comercial en soporte DVD.</t>
        </r>
      </text>
    </comment>
    <comment ref="E103" authorId="0">
      <text>
        <r>
          <rPr>
            <sz val="11"/>
            <color rgb="FF000000"/>
            <rFont val="Calibri"/>
          </rPr>
          <t xml:space="preserve">
Ayudas destinadas a la organización de festivales, ciclos, concursos y certámenes de las áreas culturales de Audiovisuales, Teatro, Danza y Música.</t>
        </r>
      </text>
    </comment>
    <comment ref="B152" authorId="0">
      <text>
        <r>
          <rPr>
            <sz val="11"/>
            <color rgb="FF000000"/>
            <rFont val="Calibri"/>
          </rPr>
          <t xml:space="preserve">
* Ayudas a la creación de guiones. 
* Ayudas a la creación, desarrollo y producción audiovisual.
* Ayudas a la creación y producción de contenidos audiovisuales en nuevos soportes.</t>
        </r>
      </text>
    </comment>
    <comment ref="C152" authorId="0">
      <text>
        <r>
          <rPr>
            <sz val="11"/>
            <color rgb="FF000000"/>
            <rFont val="Calibri"/>
          </rPr>
          <t xml:space="preserve">
* NINIAK.
* Ayudas a la promoción y publicidad de largometrajes cinematográficos de ficción y animación y documentales de creación.</t>
        </r>
      </text>
    </comment>
    <comment ref="D152" authorId="0">
      <text>
        <r>
          <rPr>
            <sz val="11"/>
            <color rgb="FF000000"/>
            <rFont val="Calibri"/>
          </rPr>
          <t xml:space="preserve">
Ayudas destinadas a fomentar los estrenos de producciones audiovisuales dobladas y/o subtituladas al euskera.</t>
        </r>
      </text>
    </comment>
    <comment ref="E152" authorId="0">
      <text>
        <r>
          <rPr>
            <sz val="11"/>
            <color rgb="FF000000"/>
            <rFont val="Calibri"/>
          </rPr>
          <t xml:space="preserve">
Ayudas a la organización de festivales, ciclos, concursos y certámenes de las áreas culturales de Audiovisuales, Teatro, Danza y Música.</t>
        </r>
      </text>
    </comment>
    <comment ref="G197" authorId="0">
      <text>
        <r>
          <rPr>
            <sz val="11"/>
            <color rgb="FF000000"/>
            <rFont val="Calibri"/>
          </rPr>
          <t>ignacio:
175.000 Doblaje
1.147.000 Producción (largos, cortos, doc. Tv, serie doc.
350.000 tv movies
Rodajes Comunidad Autónoma. Producción. 3.600.000
Programas seriados tv locales 301.000
Desarrollo: 120.000
Miniserie (cultural): 1.735.000</t>
        </r>
      </text>
    </comment>
    <comment ref="B199" authorId="0">
      <text>
        <r>
          <rPr>
            <sz val="11"/>
            <color rgb="FF000000"/>
            <rFont val="Calibri"/>
          </rPr>
          <t xml:space="preserve">
* Ayudas a la creación de guiones. 
* Ayudas a la creación, desarrollo y producción audiovisual. 
* Ayudas a la creación y producción de contenidos audiovisuales en nuevos soportes.</t>
        </r>
      </text>
    </comment>
    <comment ref="C199" authorId="0">
      <text>
        <r>
          <rPr>
            <sz val="11"/>
            <color rgb="FF000000"/>
            <rFont val="Calibri"/>
          </rPr>
          <t xml:space="preserve">
* NINIAK.
* Ayudas a la promoción y publicidad de largometrajes cinematográficos de ficción y animación y documentales de creación. </t>
        </r>
      </text>
    </comment>
    <comment ref="D199" authorId="0">
      <text>
        <r>
          <rPr>
            <sz val="11"/>
            <color rgb="FF000000"/>
            <rFont val="Calibri"/>
          </rPr>
          <t xml:space="preserve">
Ayudas destinadas a fomentar los estrenos de producciones audiovisuales dobladas y/o subtituladas al euskera.(Gestionado por Filmoteca)</t>
        </r>
      </text>
    </comment>
    <comment ref="E199" authorId="0">
      <text>
        <r>
          <rPr>
            <sz val="11"/>
            <color rgb="FF000000"/>
            <rFont val="Calibri"/>
          </rPr>
          <t xml:space="preserve">
Ayudas a la organización de festivales, ciclos, concursos y certámenes de las áreas culturales de Audiovisuales, Teatro, Danza y Música.</t>
        </r>
      </text>
    </comment>
  </commentList>
</comments>
</file>

<file path=xl/sharedStrings.xml><?xml version="1.0" encoding="utf-8"?>
<sst xmlns="http://schemas.openxmlformats.org/spreadsheetml/2006/main" count="348" uniqueCount="45">
  <si>
    <t>AYUDAS AL SECTOR AUDIOVISUAL POR COMUNIDADES AUTONOMAS. AÑO 2.010</t>
  </si>
  <si>
    <t>Producción</t>
  </si>
  <si>
    <t>Promoción</t>
  </si>
  <si>
    <t>Distribución / Exhibición</t>
  </si>
  <si>
    <t>Organización Festivales</t>
  </si>
  <si>
    <t>Formación</t>
  </si>
  <si>
    <t>Totales (euros)</t>
  </si>
  <si>
    <t>Andalucía</t>
  </si>
  <si>
    <t>Cataluña</t>
  </si>
  <si>
    <t>Comunidad Valenciana</t>
  </si>
  <si>
    <t>Galicia</t>
  </si>
  <si>
    <t>País Vasco</t>
  </si>
  <si>
    <t>AYUDAS AL SECTOR AUDIOVISUAL POR COMUNIDADES AUTONOMAS. AÑO 2.005</t>
  </si>
  <si>
    <t>AYUDAS AL SECTOR AUDIOVISUAL POR COMUNIDADES AUTONOMAS. AÑO 2.006</t>
  </si>
  <si>
    <t>AYUDAS AL SECTOR AUDIOVISUAL POR COMUNIDADES AUTONOMAS. AÑO 2.007</t>
  </si>
  <si>
    <t>AYUDAS AL SECTOR AUDIOVISUAL POR COMUNIDADES AUTONOMAS. AÑO 2.008</t>
  </si>
  <si>
    <t>AYUDAS AL SECTOR AUDIOVISUAL POR COMUNIDADES AUTONOMAS. AÑO 2.009</t>
  </si>
  <si>
    <t>AYUDAS AL SECTOR AUDIOVISUAL POR COMUNIDADES AUTONOMAS. AÑO 2.011</t>
  </si>
  <si>
    <t>AYUDAS AL SECTOR AUDIOVISUAL POR COMUNIDADES AUTONOMAS. AÑO 2.012</t>
  </si>
  <si>
    <t>AYUDAS AL SECTOR AUDIOVISUAL POR COMUNIDADES AUTONOMAS. AÑO 2.013</t>
  </si>
  <si>
    <t>AYUDAS AL SECTOR AUDIOVISUAL POR COMUNIDADES AUTONOMAS. AÑO 2.014</t>
  </si>
  <si>
    <t>PRODUCTO INTERIOR BRUTO</t>
  </si>
  <si>
    <t>138.301 </t>
  </si>
  <si>
    <t>Fuente: INE</t>
  </si>
  <si>
    <t>PRODUCTO INTERIOR BRUTO PER CÁPITA</t>
  </si>
  <si>
    <t>POBLACIÓN</t>
  </si>
  <si>
    <t>AYUDAS AL SECTOR AUDIOVISUAL POR COMUNIDADES AUTONOMAS. AÑO 2.015</t>
  </si>
  <si>
    <t>Total Ayudas Sector Audiovisual por Comunidades Autónomas Periodo 2005-2009</t>
  </si>
  <si>
    <t>Periodo 2005-2009</t>
  </si>
  <si>
    <t>TOTAL (Euros)</t>
  </si>
  <si>
    <t>Comunidad  Valenciana</t>
  </si>
  <si>
    <t>Total Ayudas Sector Audiovisual por Comunidades Autónomas Periodo 2005-2010</t>
  </si>
  <si>
    <t>Periodo 2005-2010</t>
  </si>
  <si>
    <t>Total Ayudas Sector Audiovisual por Comunidades Autónomas Periodo 2005-2011</t>
  </si>
  <si>
    <t>Periodo 2005-2011</t>
  </si>
  <si>
    <t>Total Ayudas Sector Audiovisual por Comunidades Autónomas Periodo 2005-2012</t>
  </si>
  <si>
    <t>Periodo 2005-2012</t>
  </si>
  <si>
    <t>Total Ayudas Sector Audiovisual por Comunidades Autónomas Periodo 2005-2013</t>
  </si>
  <si>
    <t>Periodo 2005-2013</t>
  </si>
  <si>
    <t>Total Ayudas Sector Audiovisual por Comunidades Autónomas Periodo 2005-2014</t>
  </si>
  <si>
    <t>Periodo 2005-2014</t>
  </si>
  <si>
    <t>Total Ayudas Sector Audiovisual por Comunidades Autónomas Periodo 2005-2015</t>
  </si>
  <si>
    <t>Periodo 2005-2015</t>
  </si>
  <si>
    <t xml:space="preserve">Sumatorio Ayudas Sector Audiovisual por Comunidades Autónomas </t>
  </si>
  <si>
    <t>Total Ayudas Produccion Audiovisual por Comunidades Autónomas Periodo 2005-2015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</si>
</sst>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FF0000"/>
      <name val="Calibri"/>
    </font>
    <font>
      <b/>
      <sz val="15"/>
      <color rgb="FF000000"/>
      <name val="Calibri"/>
    </font>
    <font>
      <sz val="11"/>
      <color rgb="FF333333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1"/>
      <name val="Calibri"/>
    </font>
    <font>
      <b/>
      <sz val="14"/>
      <name val="Calibri"/>
    </font>
    <font>
      <b/>
      <sz val="12"/>
      <name val="Calibri"/>
    </font>
  </fonts>
  <fills count="6">
    <fill>
      <patternFill patternType="none"/>
    </fill>
    <fill>
      <patternFill patternType="gray125"/>
    </fill>
    <fill>
      <patternFill patternType="solid">
        <fgColor rgb="FF808000"/>
        <bgColor rgb="FF808000"/>
      </patternFill>
    </fill>
    <fill>
      <patternFill patternType="solid">
        <fgColor rgb="FF339966"/>
        <bgColor rgb="FF339966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</fills>
  <borders count="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/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Font="1"/>
    <xf numFmtId="3" fontId="0" fillId="0" borderId="0" xfId="0" applyNumberFormat="1" applyFont="1"/>
    <xf numFmtId="0" fontId="3" fillId="0" borderId="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3" fontId="4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4" xfId="0" applyNumberFormat="1" applyFont="1" applyBorder="1"/>
    <xf numFmtId="3" fontId="4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4" xfId="0" applyNumberFormat="1" applyFont="1" applyBorder="1" applyAlignment="1"/>
    <xf numFmtId="3" fontId="4" fillId="0" borderId="4" xfId="0" applyNumberFormat="1" applyFont="1" applyBorder="1"/>
    <xf numFmtId="3" fontId="7" fillId="0" borderId="4" xfId="0" applyNumberFormat="1" applyFont="1" applyBorder="1" applyAlignment="1">
      <alignment horizontal="right"/>
    </xf>
    <xf numFmtId="3" fontId="7" fillId="0" borderId="4" xfId="0" applyNumberFormat="1" applyFont="1" applyBorder="1"/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8" fillId="0" borderId="0" xfId="0" applyFont="1"/>
    <xf numFmtId="0" fontId="0" fillId="0" borderId="0" xfId="0" applyFont="1" applyAlignment="1">
      <alignment horizontal="center"/>
    </xf>
    <xf numFmtId="0" fontId="9" fillId="2" borderId="4" xfId="0" applyFont="1" applyFill="1" applyBorder="1"/>
    <xf numFmtId="0" fontId="9" fillId="3" borderId="4" xfId="0" applyFont="1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/>
    <xf numFmtId="3" fontId="3" fillId="4" borderId="4" xfId="0" applyNumberFormat="1" applyFont="1" applyFill="1" applyBorder="1" applyAlignment="1">
      <alignment horizontal="center"/>
    </xf>
    <xf numFmtId="3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/>
    </xf>
    <xf numFmtId="3" fontId="4" fillId="4" borderId="4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3" fontId="10" fillId="4" borderId="4" xfId="0" applyNumberFormat="1" applyFont="1" applyFill="1" applyBorder="1"/>
    <xf numFmtId="0" fontId="12" fillId="2" borderId="4" xfId="0" applyFont="1" applyFill="1" applyBorder="1"/>
    <xf numFmtId="0" fontId="10" fillId="0" borderId="4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wrapText="1"/>
    </xf>
    <xf numFmtId="3" fontId="4" fillId="4" borderId="4" xfId="0" applyNumberFormat="1" applyFont="1" applyFill="1" applyBorder="1" applyAlignment="1">
      <alignment horizontal="center" wrapText="1"/>
    </xf>
    <xf numFmtId="0" fontId="12" fillId="2" borderId="6" xfId="0" applyFont="1" applyFill="1" applyBorder="1"/>
    <xf numFmtId="0" fontId="10" fillId="0" borderId="7" xfId="0" applyFont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3" fontId="4" fillId="4" borderId="7" xfId="0" applyNumberFormat="1" applyFont="1" applyFill="1" applyBorder="1" applyAlignment="1">
      <alignment horizontal="center"/>
    </xf>
    <xf numFmtId="3" fontId="10" fillId="4" borderId="7" xfId="0" applyNumberFormat="1" applyFont="1" applyFill="1" applyBorder="1" applyAlignment="1">
      <alignment horizontal="right"/>
    </xf>
    <xf numFmtId="3" fontId="4" fillId="4" borderId="7" xfId="0" applyNumberFormat="1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/>
    </xf>
    <xf numFmtId="0" fontId="12" fillId="2" borderId="6" xfId="0" applyFont="1" applyFill="1" applyBorder="1" applyAlignment="1"/>
    <xf numFmtId="3" fontId="4" fillId="4" borderId="7" xfId="0" applyNumberFormat="1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3" fontId="3" fillId="4" borderId="4" xfId="0" applyNumberFormat="1" applyFont="1" applyFill="1" applyBorder="1" applyAlignment="1">
      <alignment horizontal="right"/>
    </xf>
    <xf numFmtId="3" fontId="0" fillId="4" borderId="4" xfId="0" applyNumberFormat="1" applyFont="1" applyFill="1" applyBorder="1"/>
    <xf numFmtId="0" fontId="0" fillId="0" borderId="4" xfId="0" applyFont="1" applyBorder="1" applyAlignment="1">
      <alignment horizontal="right" wrapText="1"/>
    </xf>
    <xf numFmtId="0" fontId="3" fillId="3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3" fontId="0" fillId="5" borderId="4" xfId="0" applyNumberFormat="1" applyFont="1" applyFill="1" applyBorder="1" applyAlignment="1">
      <alignment wrapText="1"/>
    </xf>
    <xf numFmtId="3" fontId="0" fillId="5" borderId="4" xfId="0" applyNumberFormat="1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11" fillId="2" borderId="5" xfId="0" applyFont="1" applyFill="1" applyBorder="1" applyAlignment="1">
      <alignment horizontal="center"/>
    </xf>
    <xf numFmtId="0" fontId="2" fillId="0" borderId="5" xfId="0" applyFont="1" applyBorder="1"/>
    <xf numFmtId="0" fontId="1" fillId="2" borderId="5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" fillId="0" borderId="0" xfId="0" applyFont="1" applyBorder="1"/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2006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'Incentivos del sector'!$A$53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sector'!$B$52:$G$52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sector'!$B$53:$G$53</c:f>
              <c:numCache>
                <c:formatCode>#,##0</c:formatCode>
                <c:ptCount val="6"/>
                <c:pt idx="0">
                  <c:v>3852000</c:v>
                </c:pt>
                <c:pt idx="1">
                  <c:v>187800</c:v>
                </c:pt>
                <c:pt idx="2">
                  <c:v>163936</c:v>
                </c:pt>
                <c:pt idx="3">
                  <c:v>819000</c:v>
                </c:pt>
                <c:pt idx="4">
                  <c:v>118195</c:v>
                </c:pt>
                <c:pt idx="5">
                  <c:v>5140931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'Incentivos del sector'!$A$54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'Incentivos del sector'!$B$52:$G$52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sector'!$B$54:$G$54</c:f>
              <c:numCache>
                <c:formatCode>#,##0</c:formatCode>
                <c:ptCount val="6"/>
                <c:pt idx="0">
                  <c:v>9007000</c:v>
                </c:pt>
                <c:pt idx="1">
                  <c:v>2225000</c:v>
                </c:pt>
                <c:pt idx="2">
                  <c:v>700000</c:v>
                </c:pt>
                <c:pt idx="5">
                  <c:v>11932000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'Incentivos del sector'!$A$55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'Incentivos del sector'!$B$52:$G$52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sector'!$B$55:$G$55</c:f>
              <c:numCache>
                <c:formatCode>General</c:formatCode>
                <c:ptCount val="6"/>
                <c:pt idx="0" formatCode="#,##0">
                  <c:v>1547000</c:v>
                </c:pt>
                <c:pt idx="4" formatCode="#,##0">
                  <c:v>15000</c:v>
                </c:pt>
                <c:pt idx="5" formatCode="#,##0">
                  <c:v>1562000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'Incentivos del sector'!$A$56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sector'!$B$52:$G$52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sector'!$B$56:$G$56</c:f>
              <c:numCache>
                <c:formatCode>#,##0</c:formatCode>
                <c:ptCount val="6"/>
                <c:pt idx="0">
                  <c:v>7156412</c:v>
                </c:pt>
                <c:pt idx="1">
                  <c:v>200000</c:v>
                </c:pt>
                <c:pt idx="2">
                  <c:v>340000</c:v>
                </c:pt>
                <c:pt idx="5">
                  <c:v>7696412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'Incentivos del sector'!$A$57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'Incentivos del sector'!$B$52:$G$52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sector'!$B$57:$G$57</c:f>
              <c:numCache>
                <c:formatCode>#,##0</c:formatCode>
                <c:ptCount val="6"/>
                <c:pt idx="0">
                  <c:v>1311000</c:v>
                </c:pt>
                <c:pt idx="1">
                  <c:v>25800</c:v>
                </c:pt>
                <c:pt idx="2">
                  <c:v>678000</c:v>
                </c:pt>
                <c:pt idx="3">
                  <c:v>1000000</c:v>
                </c:pt>
                <c:pt idx="5">
                  <c:v>3014800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18016"/>
        <c:axId val="66119552"/>
      </c:barChart>
      <c:catAx>
        <c:axId val="66118016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66119552"/>
        <c:crosses val="autoZero"/>
        <c:auto val="1"/>
        <c:lblAlgn val="ctr"/>
        <c:lblOffset val="100"/>
        <c:noMultiLvlLbl val="1"/>
      </c:catAx>
      <c:valAx>
        <c:axId val="66119552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6611801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'Incentivos del sector'!$A$197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sector'!$B$196:$G$196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sector'!$B$197:$G$197</c:f>
              <c:numCache>
                <c:formatCode>#,##0</c:formatCode>
                <c:ptCount val="6"/>
                <c:pt idx="0">
                  <c:v>5105979</c:v>
                </c:pt>
                <c:pt idx="1">
                  <c:v>83200</c:v>
                </c:pt>
                <c:pt idx="3">
                  <c:v>23820</c:v>
                </c:pt>
                <c:pt idx="5">
                  <c:v>5212999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'Incentivos del sector'!$A$198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'Incentivos del sector'!$B$196:$G$196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sector'!$B$198:$G$198</c:f>
              <c:numCache>
                <c:formatCode>#,##0</c:formatCode>
                <c:ptCount val="6"/>
                <c:pt idx="0">
                  <c:v>9138000</c:v>
                </c:pt>
                <c:pt idx="1">
                  <c:v>1870000</c:v>
                </c:pt>
                <c:pt idx="2">
                  <c:v>5130384</c:v>
                </c:pt>
                <c:pt idx="3">
                  <c:v>1085000</c:v>
                </c:pt>
                <c:pt idx="5">
                  <c:v>17223384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'Incentivos del sector'!$A$199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'Incentivos del sector'!$B$196:$G$196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sector'!$B$199:$G$199</c:f>
              <c:numCache>
                <c:formatCode>#,##0</c:formatCode>
                <c:ptCount val="6"/>
                <c:pt idx="0">
                  <c:v>5593999</c:v>
                </c:pt>
                <c:pt idx="1">
                  <c:v>57100</c:v>
                </c:pt>
                <c:pt idx="2">
                  <c:v>176501</c:v>
                </c:pt>
                <c:pt idx="3">
                  <c:v>54404</c:v>
                </c:pt>
                <c:pt idx="4">
                  <c:v>162137</c:v>
                </c:pt>
                <c:pt idx="5">
                  <c:v>6044141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'Incentivos del sector'!$A$200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sector'!$B$196:$G$196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sector'!$B$200:$G$200</c:f>
              <c:numCache>
                <c:formatCode>#,##0</c:formatCode>
                <c:ptCount val="6"/>
                <c:pt idx="0">
                  <c:v>5027390</c:v>
                </c:pt>
                <c:pt idx="1">
                  <c:v>489940</c:v>
                </c:pt>
                <c:pt idx="4">
                  <c:v>30000</c:v>
                </c:pt>
                <c:pt idx="5">
                  <c:v>5547330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'Incentivos del sector'!$A$201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'Incentivos del sector'!$B$196:$G$196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sector'!$B$201:$G$201</c:f>
              <c:numCache>
                <c:formatCode>#,##0</c:formatCode>
                <c:ptCount val="6"/>
                <c:pt idx="0">
                  <c:v>2237610</c:v>
                </c:pt>
                <c:pt idx="1">
                  <c:v>258900</c:v>
                </c:pt>
                <c:pt idx="2">
                  <c:v>514163</c:v>
                </c:pt>
                <c:pt idx="3">
                  <c:v>123127</c:v>
                </c:pt>
                <c:pt idx="5">
                  <c:v>3133800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90976"/>
        <c:axId val="115792512"/>
      </c:barChart>
      <c:catAx>
        <c:axId val="115790976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115792512"/>
        <c:crosses val="autoZero"/>
        <c:auto val="1"/>
        <c:lblAlgn val="ctr"/>
        <c:lblOffset val="100"/>
        <c:noMultiLvlLbl val="1"/>
      </c:catAx>
      <c:valAx>
        <c:axId val="115792512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11579097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'2010'!$A$6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'2010'!$B$5:$G$5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'2010'!$B$6:$G$6</c:f>
              <c:numCache>
                <c:formatCode>#,##0</c:formatCode>
                <c:ptCount val="6"/>
                <c:pt idx="0">
                  <c:v>2428000</c:v>
                </c:pt>
                <c:pt idx="1">
                  <c:v>15600</c:v>
                </c:pt>
                <c:pt idx="2">
                  <c:v>42792</c:v>
                </c:pt>
                <c:pt idx="3">
                  <c:v>0</c:v>
                </c:pt>
                <c:pt idx="4">
                  <c:v>0</c:v>
                </c:pt>
                <c:pt idx="5">
                  <c:v>2486392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'2010'!$A$7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'2010'!$B$5:$G$5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'2010'!$B$7:$G$7</c:f>
              <c:numCache>
                <c:formatCode>#,##0</c:formatCode>
                <c:ptCount val="6"/>
                <c:pt idx="0">
                  <c:v>11679200</c:v>
                </c:pt>
                <c:pt idx="1">
                  <c:v>1200000</c:v>
                </c:pt>
                <c:pt idx="2">
                  <c:v>2550000</c:v>
                </c:pt>
                <c:pt idx="3">
                  <c:v>1095636</c:v>
                </c:pt>
                <c:pt idx="4">
                  <c:v>5300000</c:v>
                </c:pt>
                <c:pt idx="5">
                  <c:v>21824836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'2010'!$A$8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'2010'!$B$5:$G$5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'2010'!$B$8:$G$8</c:f>
              <c:numCache>
                <c:formatCode>#,##0</c:formatCode>
                <c:ptCount val="6"/>
                <c:pt idx="0">
                  <c:v>4443595</c:v>
                </c:pt>
                <c:pt idx="1">
                  <c:v>117100</c:v>
                </c:pt>
                <c:pt idx="2">
                  <c:v>668022</c:v>
                </c:pt>
                <c:pt idx="3">
                  <c:v>54404</c:v>
                </c:pt>
                <c:pt idx="4">
                  <c:v>513096</c:v>
                </c:pt>
                <c:pt idx="5">
                  <c:v>5796217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'2010'!$A$9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'2010'!$B$5:$G$5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'2010'!$B$9:$G$9</c:f>
              <c:numCache>
                <c:formatCode>#,##0</c:formatCode>
                <c:ptCount val="6"/>
                <c:pt idx="0">
                  <c:v>5549999</c:v>
                </c:pt>
                <c:pt idx="1">
                  <c:v>3375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5553374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'2010'!$A$10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'2010'!$B$5:$G$5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'2010'!$B$10:$G$10</c:f>
              <c:numCache>
                <c:formatCode>#,##0</c:formatCode>
                <c:ptCount val="6"/>
                <c:pt idx="0">
                  <c:v>3396800</c:v>
                </c:pt>
                <c:pt idx="1">
                  <c:v>584780</c:v>
                </c:pt>
                <c:pt idx="2">
                  <c:v>297044</c:v>
                </c:pt>
                <c:pt idx="3">
                  <c:v>325000</c:v>
                </c:pt>
                <c:pt idx="4" formatCode="General">
                  <c:v>0</c:v>
                </c:pt>
                <c:pt idx="5">
                  <c:v>4603624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63872"/>
        <c:axId val="116477952"/>
      </c:barChart>
      <c:catAx>
        <c:axId val="116463872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116477952"/>
        <c:crosses val="autoZero"/>
        <c:auto val="1"/>
        <c:lblAlgn val="ctr"/>
        <c:lblOffset val="100"/>
        <c:noMultiLvlLbl val="1"/>
      </c:catAx>
      <c:valAx>
        <c:axId val="116477952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116463872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'2011'!$A$6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'2011'!$B$5:$G$5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'2011'!$B$6:$G$6</c:f>
              <c:numCache>
                <c:formatCode>#,##0</c:formatCode>
                <c:ptCount val="6"/>
                <c:pt idx="0">
                  <c:v>2021000</c:v>
                </c:pt>
                <c:pt idx="1">
                  <c:v>115001</c:v>
                </c:pt>
                <c:pt idx="2">
                  <c:v>0</c:v>
                </c:pt>
                <c:pt idx="3">
                  <c:v>0</c:v>
                </c:pt>
                <c:pt idx="4">
                  <c:v>22470</c:v>
                </c:pt>
                <c:pt idx="5">
                  <c:v>2158471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'2011'!$A$7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'2011'!$B$5:$G$5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'2011'!$B$7:$G$7</c:f>
              <c:numCache>
                <c:formatCode>#,##0</c:formatCode>
                <c:ptCount val="6"/>
                <c:pt idx="0">
                  <c:v>11982533</c:v>
                </c:pt>
                <c:pt idx="1">
                  <c:v>580000</c:v>
                </c:pt>
                <c:pt idx="2">
                  <c:v>1111857</c:v>
                </c:pt>
                <c:pt idx="3">
                  <c:v>1977165</c:v>
                </c:pt>
                <c:pt idx="4">
                  <c:v>1116500</c:v>
                </c:pt>
                <c:pt idx="5">
                  <c:v>16768055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'2011'!$A$8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'2011'!$B$5:$G$5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'2011'!$B$8:$G$8</c:f>
              <c:numCache>
                <c:formatCode>#,##0</c:formatCode>
                <c:ptCount val="6"/>
                <c:pt idx="0">
                  <c:v>3334900</c:v>
                </c:pt>
                <c:pt idx="1">
                  <c:v>75000</c:v>
                </c:pt>
                <c:pt idx="2">
                  <c:v>147559</c:v>
                </c:pt>
                <c:pt idx="3">
                  <c:v>0</c:v>
                </c:pt>
                <c:pt idx="4">
                  <c:v>18000</c:v>
                </c:pt>
                <c:pt idx="5">
                  <c:v>18926526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'2011'!$A$9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'2011'!$B$5:$G$5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'2011'!$B$9:$G$9</c:f>
              <c:numCache>
                <c:formatCode>#,##0</c:formatCode>
                <c:ptCount val="6"/>
                <c:pt idx="0">
                  <c:v>4158000</c:v>
                </c:pt>
                <c:pt idx="1">
                  <c:v>149992</c:v>
                </c:pt>
                <c:pt idx="2">
                  <c:v>330480</c:v>
                </c:pt>
                <c:pt idx="3">
                  <c:v>0</c:v>
                </c:pt>
                <c:pt idx="4">
                  <c:v>0</c:v>
                </c:pt>
                <c:pt idx="5">
                  <c:v>4638472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'2011'!$A$10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'2011'!$B$5:$G$5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'2011'!$B$10:$G$10</c:f>
              <c:numCache>
                <c:formatCode>#,##0</c:formatCode>
                <c:ptCount val="6"/>
                <c:pt idx="0">
                  <c:v>3196229</c:v>
                </c:pt>
                <c:pt idx="1">
                  <c:v>269450</c:v>
                </c:pt>
                <c:pt idx="2">
                  <c:v>440000</c:v>
                </c:pt>
                <c:pt idx="3">
                  <c:v>63130</c:v>
                </c:pt>
                <c:pt idx="4" formatCode="General">
                  <c:v>0</c:v>
                </c:pt>
                <c:pt idx="5">
                  <c:v>3968809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13792"/>
        <c:axId val="116519680"/>
      </c:barChart>
      <c:catAx>
        <c:axId val="116513792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116519680"/>
        <c:crosses val="autoZero"/>
        <c:auto val="1"/>
        <c:lblAlgn val="ctr"/>
        <c:lblOffset val="100"/>
        <c:noMultiLvlLbl val="1"/>
      </c:catAx>
      <c:valAx>
        <c:axId val="116519680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116513792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'2012'!$A$6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'2012'!$B$5:$G$5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'2012'!$B$6:$G$6</c:f>
              <c:numCache>
                <c:formatCode>#,##0</c:formatCode>
                <c:ptCount val="6"/>
                <c:pt idx="0">
                  <c:v>1900000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1900000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'2012'!$A$7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'2012'!$B$5:$G$5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'2012'!$B$7:$G$7</c:f>
              <c:numCache>
                <c:formatCode>#,##0</c:formatCode>
                <c:ptCount val="6"/>
                <c:pt idx="0">
                  <c:v>5757070</c:v>
                </c:pt>
                <c:pt idx="1">
                  <c:v>0</c:v>
                </c:pt>
                <c:pt idx="2">
                  <c:v>3520179</c:v>
                </c:pt>
                <c:pt idx="3">
                  <c:v>450000</c:v>
                </c:pt>
                <c:pt idx="4">
                  <c:v>180000</c:v>
                </c:pt>
                <c:pt idx="5">
                  <c:v>9907250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'2012'!$A$8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'2012'!$B$5:$G$5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'2012'!$B$8:$G$8</c:f>
              <c:numCache>
                <c:formatCode>#,##0</c:formatCode>
                <c:ptCount val="6"/>
                <c:pt idx="0">
                  <c:v>3515000</c:v>
                </c:pt>
                <c:pt idx="1">
                  <c:v>0</c:v>
                </c:pt>
                <c:pt idx="2">
                  <c:v>0</c:v>
                </c:pt>
                <c:pt idx="3">
                  <c:v>50000</c:v>
                </c:pt>
                <c:pt idx="4">
                  <c:v>15000</c:v>
                </c:pt>
                <c:pt idx="5">
                  <c:v>3580000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'2012'!$A$9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'2012'!$B$5:$G$5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'2012'!$B$9:$G$9</c:f>
              <c:numCache>
                <c:formatCode>#,##0</c:formatCode>
                <c:ptCount val="6"/>
                <c:pt idx="0">
                  <c:v>3487500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3487500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'2012'!$A$10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'2012'!$B$5:$G$5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'2012'!$B$10:$G$10</c:f>
              <c:numCache>
                <c:formatCode>#,##0</c:formatCode>
                <c:ptCount val="6"/>
                <c:pt idx="0">
                  <c:v>1496000</c:v>
                </c:pt>
                <c:pt idx="1">
                  <c:v>149492</c:v>
                </c:pt>
                <c:pt idx="2">
                  <c:v>0</c:v>
                </c:pt>
                <c:pt idx="3">
                  <c:v>108100</c:v>
                </c:pt>
                <c:pt idx="4" formatCode="General">
                  <c:v>0</c:v>
                </c:pt>
                <c:pt idx="5">
                  <c:v>1753592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74560"/>
        <c:axId val="116676096"/>
      </c:barChart>
      <c:catAx>
        <c:axId val="116674560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116676096"/>
        <c:crosses val="autoZero"/>
        <c:auto val="1"/>
        <c:lblAlgn val="ctr"/>
        <c:lblOffset val="100"/>
        <c:noMultiLvlLbl val="1"/>
      </c:catAx>
      <c:valAx>
        <c:axId val="116676096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116674560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'2013'!$A$6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'2013'!$B$5:$G$5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'2013'!$B$6:$G$6</c:f>
              <c:numCache>
                <c:formatCode>#,##0</c:formatCode>
                <c:ptCount val="6"/>
                <c:pt idx="0">
                  <c:v>1197958</c:v>
                </c:pt>
                <c:pt idx="1">
                  <c:v>29468</c:v>
                </c:pt>
                <c:pt idx="2">
                  <c:v>0</c:v>
                </c:pt>
                <c:pt idx="3">
                  <c:v>197321</c:v>
                </c:pt>
                <c:pt idx="4">
                  <c:v>0</c:v>
                </c:pt>
                <c:pt idx="5">
                  <c:v>1424747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'2013'!$A$7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'2013'!$B$5:$G$5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'2013'!$B$7:$G$7</c:f>
              <c:numCache>
                <c:formatCode>#,##0</c:formatCode>
                <c:ptCount val="6"/>
                <c:pt idx="0">
                  <c:v>3935791</c:v>
                </c:pt>
                <c:pt idx="1">
                  <c:v>0</c:v>
                </c:pt>
                <c:pt idx="2">
                  <c:v>3806141</c:v>
                </c:pt>
                <c:pt idx="3">
                  <c:v>315000</c:v>
                </c:pt>
                <c:pt idx="4">
                  <c:v>200000</c:v>
                </c:pt>
                <c:pt idx="5">
                  <c:v>8256932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'2013'!$A$8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'2013'!$B$5:$G$5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'2013'!$B$8:$G$8</c:f>
              <c:numCache>
                <c:formatCode>#,##0</c:formatCode>
                <c:ptCount val="6"/>
                <c:pt idx="0">
                  <c:v>812329</c:v>
                </c:pt>
                <c:pt idx="1">
                  <c:v>0</c:v>
                </c:pt>
                <c:pt idx="2">
                  <c:v>0</c:v>
                </c:pt>
                <c:pt idx="3">
                  <c:v>25000</c:v>
                </c:pt>
                <c:pt idx="4">
                  <c:v>7000</c:v>
                </c:pt>
                <c:pt idx="5">
                  <c:v>844329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'2013'!$A$9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'2013'!$B$5:$G$5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'2013'!$B$9:$G$9</c:f>
              <c:numCache>
                <c:formatCode>#,##0</c:formatCode>
                <c:ptCount val="6"/>
                <c:pt idx="0">
                  <c:v>3406000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3406000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'2013'!$A$10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'2013'!$B$5:$G$5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'2013'!$B$10:$G$10</c:f>
              <c:numCache>
                <c:formatCode>#,##0</c:formatCode>
                <c:ptCount val="6"/>
                <c:pt idx="0">
                  <c:v>1496000</c:v>
                </c:pt>
                <c:pt idx="1">
                  <c:v>150000</c:v>
                </c:pt>
                <c:pt idx="2">
                  <c:v>0</c:v>
                </c:pt>
                <c:pt idx="3">
                  <c:v>138670</c:v>
                </c:pt>
                <c:pt idx="4" formatCode="General">
                  <c:v>0</c:v>
                </c:pt>
                <c:pt idx="5">
                  <c:v>1784670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55552"/>
        <c:axId val="116857088"/>
      </c:barChart>
      <c:catAx>
        <c:axId val="116855552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116857088"/>
        <c:crosses val="autoZero"/>
        <c:auto val="1"/>
        <c:lblAlgn val="ctr"/>
        <c:lblOffset val="100"/>
        <c:noMultiLvlLbl val="1"/>
      </c:catAx>
      <c:valAx>
        <c:axId val="116857088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116855552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'2014'!$A$6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'2014'!$B$5:$G$5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'2014'!$B$6:$G$6</c:f>
              <c:numCache>
                <c:formatCode>#,##0</c:formatCode>
                <c:ptCount val="6"/>
                <c:pt idx="0">
                  <c:v>1722995.02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1722995.02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'2014'!$A$7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'2014'!$B$5:$G$5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'2014'!$B$7:$G$7</c:f>
              <c:numCache>
                <c:formatCode>#,##0</c:formatCode>
                <c:ptCount val="6"/>
                <c:pt idx="0">
                  <c:v>3500000</c:v>
                </c:pt>
                <c:pt idx="1">
                  <c:v>1048000</c:v>
                </c:pt>
                <c:pt idx="2">
                  <c:v>1749962.17</c:v>
                </c:pt>
                <c:pt idx="3">
                  <c:v>1116000</c:v>
                </c:pt>
                <c:pt idx="4">
                  <c:v>200000</c:v>
                </c:pt>
                <c:pt idx="5">
                  <c:v>7613962.1699999999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'2014'!$A$8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'2014'!$B$5:$G$5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'2014'!$B$8:$G$8</c:f>
              <c:numCache>
                <c:formatCode>#,##0</c:formatCode>
                <c:ptCount val="6"/>
                <c:pt idx="0">
                  <c:v>3959050</c:v>
                </c:pt>
                <c:pt idx="1">
                  <c:v>0</c:v>
                </c:pt>
                <c:pt idx="2">
                  <c:v>0</c:v>
                </c:pt>
                <c:pt idx="3">
                  <c:v>20000</c:v>
                </c:pt>
                <c:pt idx="4">
                  <c:v>5600</c:v>
                </c:pt>
                <c:pt idx="5">
                  <c:v>3984650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'2014'!$A$9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'2014'!$B$5:$G$5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'2014'!$B$9:$G$9</c:f>
              <c:numCache>
                <c:formatCode>#,##0</c:formatCode>
                <c:ptCount val="6"/>
                <c:pt idx="0">
                  <c:v>2284238.2200000002</c:v>
                </c:pt>
                <c:pt idx="1">
                  <c:v>72124.22</c:v>
                </c:pt>
                <c:pt idx="2">
                  <c:v>0</c:v>
                </c:pt>
                <c:pt idx="3">
                  <c:v>90000</c:v>
                </c:pt>
                <c:pt idx="4">
                  <c:v>0</c:v>
                </c:pt>
                <c:pt idx="5">
                  <c:v>2446362.4400000004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'2014'!$A$10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'2014'!$B$5:$G$5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'2014'!$B$10:$G$10</c:f>
              <c:numCache>
                <c:formatCode>#,##0</c:formatCode>
                <c:ptCount val="6"/>
                <c:pt idx="0">
                  <c:v>1942200</c:v>
                </c:pt>
                <c:pt idx="1">
                  <c:v>80128</c:v>
                </c:pt>
                <c:pt idx="2">
                  <c:v>160000</c:v>
                </c:pt>
                <c:pt idx="3">
                  <c:v>41530</c:v>
                </c:pt>
                <c:pt idx="4" formatCode="General">
                  <c:v>0</c:v>
                </c:pt>
                <c:pt idx="5">
                  <c:v>2223858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50528"/>
        <c:axId val="65752064"/>
      </c:barChart>
      <c:catAx>
        <c:axId val="65750528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65752064"/>
        <c:crosses val="autoZero"/>
        <c:auto val="1"/>
        <c:lblAlgn val="ctr"/>
        <c:lblOffset val="100"/>
        <c:noMultiLvlLbl val="1"/>
      </c:catAx>
      <c:valAx>
        <c:axId val="65752064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6575052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'2015'!$A$6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'2015'!$B$5:$G$5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'2015'!$B$6:$G$6</c:f>
              <c:numCache>
                <c:formatCode>#,##0</c:formatCode>
                <c:ptCount val="6"/>
                <c:pt idx="0">
                  <c:v>1591657.38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1591657.38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'2015'!$A$7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'2015'!$B$5:$G$5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'2015'!$B$7:$G$7</c:f>
              <c:numCache>
                <c:formatCode>#,##0</c:formatCode>
                <c:ptCount val="6"/>
                <c:pt idx="0">
                  <c:v>3980167.65</c:v>
                </c:pt>
                <c:pt idx="1">
                  <c:v>546156.69999999995</c:v>
                </c:pt>
                <c:pt idx="2">
                  <c:v>516531</c:v>
                </c:pt>
                <c:pt idx="3">
                  <c:v>348902.72</c:v>
                </c:pt>
                <c:pt idx="4">
                  <c:v>0</c:v>
                </c:pt>
                <c:pt idx="5">
                  <c:v>5391758.0699999994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'2015'!$A$8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'2015'!$B$5:$G$5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'2015'!$B$8:$G$8</c:f>
              <c:numCache>
                <c:formatCode>#,##0</c:formatCode>
                <c:ptCount val="6"/>
                <c:pt idx="0">
                  <c:v>2269728</c:v>
                </c:pt>
                <c:pt idx="1">
                  <c:v>0</c:v>
                </c:pt>
                <c:pt idx="2">
                  <c:v>0</c:v>
                </c:pt>
                <c:pt idx="3">
                  <c:v>57630.04</c:v>
                </c:pt>
                <c:pt idx="4">
                  <c:v>0</c:v>
                </c:pt>
                <c:pt idx="5">
                  <c:v>2327358.04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'2015'!$A$9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'2015'!$B$5:$G$5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'2015'!$B$9:$G$9</c:f>
              <c:numCache>
                <c:formatCode>#,##0</c:formatCode>
                <c:ptCount val="6"/>
                <c:pt idx="0">
                  <c:v>2185000</c:v>
                </c:pt>
                <c:pt idx="1">
                  <c:v>26882.73</c:v>
                </c:pt>
                <c:pt idx="2">
                  <c:v>0</c:v>
                </c:pt>
                <c:pt idx="3">
                  <c:v>90000</c:v>
                </c:pt>
                <c:pt idx="4">
                  <c:v>0</c:v>
                </c:pt>
                <c:pt idx="5">
                  <c:v>2301882.73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'2015'!$A$10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'2015'!$B$5:$G$5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'2015'!$B$10:$G$10</c:f>
              <c:numCache>
                <c:formatCode>#,##0</c:formatCode>
                <c:ptCount val="6"/>
                <c:pt idx="0">
                  <c:v>1938726</c:v>
                </c:pt>
                <c:pt idx="1">
                  <c:v>0</c:v>
                </c:pt>
                <c:pt idx="2">
                  <c:v>0</c:v>
                </c:pt>
                <c:pt idx="3">
                  <c:v>66794</c:v>
                </c:pt>
                <c:pt idx="4" formatCode="General">
                  <c:v>0</c:v>
                </c:pt>
                <c:pt idx="5">
                  <c:v>2005520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11744"/>
        <c:axId val="117321728"/>
      </c:barChart>
      <c:catAx>
        <c:axId val="117311744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117321728"/>
        <c:crosses val="autoZero"/>
        <c:auto val="1"/>
        <c:lblAlgn val="ctr"/>
        <c:lblOffset val="100"/>
        <c:noMultiLvlLbl val="1"/>
      </c:catAx>
      <c:valAx>
        <c:axId val="117321728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11731174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rPr lang="es-ES"/>
              <a:t>2005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'Incentivos del sector'!$A$7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sector'!$B$6:$G$6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sector'!$B$7:$G$7</c:f>
              <c:numCache>
                <c:formatCode>#,##0</c:formatCode>
                <c:ptCount val="6"/>
                <c:pt idx="0">
                  <c:v>2239200</c:v>
                </c:pt>
                <c:pt idx="1">
                  <c:v>180000</c:v>
                </c:pt>
                <c:pt idx="2">
                  <c:v>180000</c:v>
                </c:pt>
                <c:pt idx="3">
                  <c:v>753000</c:v>
                </c:pt>
                <c:pt idx="4">
                  <c:v>132000</c:v>
                </c:pt>
                <c:pt idx="5">
                  <c:v>3484200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'Incentivos del sector'!$A$8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'Incentivos del sector'!$B$6:$G$6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sector'!$B$8:$G$8</c:f>
              <c:numCache>
                <c:formatCode>#,##0</c:formatCode>
                <c:ptCount val="6"/>
                <c:pt idx="0">
                  <c:v>8114000</c:v>
                </c:pt>
                <c:pt idx="1">
                  <c:v>3775000</c:v>
                </c:pt>
                <c:pt idx="2">
                  <c:v>2900000</c:v>
                </c:pt>
                <c:pt idx="5">
                  <c:v>14789000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'Incentivos del sector'!$A$9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'Incentivos del sector'!$B$6:$G$6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sector'!$B$9:$G$9</c:f>
              <c:numCache>
                <c:formatCode>General</c:formatCode>
                <c:ptCount val="6"/>
                <c:pt idx="0" formatCode="#,##0">
                  <c:v>1521000</c:v>
                </c:pt>
                <c:pt idx="3" formatCode="#,##0">
                  <c:v>57100</c:v>
                </c:pt>
                <c:pt idx="4" formatCode="#,##0">
                  <c:v>15000</c:v>
                </c:pt>
                <c:pt idx="5" formatCode="#,##0">
                  <c:v>1593100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'Incentivos del sector'!$A$10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sector'!$B$6:$G$6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sector'!$B$10:$G$10</c:f>
              <c:numCache>
                <c:formatCode>#,##0</c:formatCode>
                <c:ptCount val="6"/>
                <c:pt idx="0">
                  <c:v>4251617</c:v>
                </c:pt>
                <c:pt idx="1">
                  <c:v>143000</c:v>
                </c:pt>
                <c:pt idx="2">
                  <c:v>100000</c:v>
                </c:pt>
                <c:pt idx="5">
                  <c:v>4494617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'Incentivos del sector'!$A$11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'Incentivos del sector'!$B$6:$G$6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sector'!$B$11:$G$11</c:f>
              <c:numCache>
                <c:formatCode>#,##0</c:formatCode>
                <c:ptCount val="6"/>
                <c:pt idx="0">
                  <c:v>1276000</c:v>
                </c:pt>
                <c:pt idx="1">
                  <c:v>200800</c:v>
                </c:pt>
                <c:pt idx="2">
                  <c:v>548527</c:v>
                </c:pt>
                <c:pt idx="3">
                  <c:v>1325000</c:v>
                </c:pt>
                <c:pt idx="5">
                  <c:v>3350327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05792"/>
        <c:axId val="65907328"/>
      </c:barChart>
      <c:catAx>
        <c:axId val="65905792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65907328"/>
        <c:crosses val="autoZero"/>
        <c:auto val="1"/>
        <c:lblAlgn val="ctr"/>
        <c:lblOffset val="100"/>
        <c:noMultiLvlLbl val="1"/>
      </c:catAx>
      <c:valAx>
        <c:axId val="65907328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65905792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2007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'Incentivos del sector'!$A$102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sector'!$B$101:$G$101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sector'!$B$102:$G$102</c:f>
              <c:numCache>
                <c:formatCode>#,##0</c:formatCode>
                <c:ptCount val="6"/>
                <c:pt idx="0">
                  <c:v>4939000</c:v>
                </c:pt>
                <c:pt idx="2">
                  <c:v>103980</c:v>
                </c:pt>
                <c:pt idx="3">
                  <c:v>588702</c:v>
                </c:pt>
                <c:pt idx="5">
                  <c:v>5631682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'Incentivos del sector'!$A$103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'Incentivos del sector'!$B$101:$G$101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sector'!$B$103:$G$103</c:f>
              <c:numCache>
                <c:formatCode>#,##0</c:formatCode>
                <c:ptCount val="6"/>
                <c:pt idx="0">
                  <c:v>9257000</c:v>
                </c:pt>
                <c:pt idx="1">
                  <c:v>3717000</c:v>
                </c:pt>
                <c:pt idx="2">
                  <c:v>4300000</c:v>
                </c:pt>
                <c:pt idx="5">
                  <c:v>17274000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'Incentivos del sector'!$A$104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'Incentivos del sector'!$B$101:$G$101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sector'!$B$104:$G$104</c:f>
              <c:numCache>
                <c:formatCode>#,##0</c:formatCode>
                <c:ptCount val="6"/>
                <c:pt idx="0">
                  <c:v>3310760</c:v>
                </c:pt>
                <c:pt idx="1">
                  <c:v>2000000</c:v>
                </c:pt>
                <c:pt idx="5">
                  <c:v>5310760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'Incentivos del sector'!$A$105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sector'!$B$101:$G$101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sector'!$B$105:$G$105</c:f>
              <c:numCache>
                <c:formatCode>#,##0</c:formatCode>
                <c:ptCount val="6"/>
                <c:pt idx="0">
                  <c:v>3276000</c:v>
                </c:pt>
                <c:pt idx="1">
                  <c:v>564746</c:v>
                </c:pt>
                <c:pt idx="2">
                  <c:v>100000</c:v>
                </c:pt>
                <c:pt idx="3">
                  <c:v>330000</c:v>
                </c:pt>
                <c:pt idx="4">
                  <c:v>30000</c:v>
                </c:pt>
                <c:pt idx="5">
                  <c:v>4300746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'Incentivos del sector'!$A$106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'Incentivos del sector'!$B$101:$G$101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sector'!$B$106:$G$106</c:f>
              <c:numCache>
                <c:formatCode>#,##0</c:formatCode>
                <c:ptCount val="6"/>
                <c:pt idx="0">
                  <c:v>2629434</c:v>
                </c:pt>
                <c:pt idx="1">
                  <c:v>320800</c:v>
                </c:pt>
                <c:pt idx="2">
                  <c:v>678000</c:v>
                </c:pt>
                <c:pt idx="3">
                  <c:v>1100000</c:v>
                </c:pt>
                <c:pt idx="5">
                  <c:v>4728234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47520"/>
        <c:axId val="65949056"/>
      </c:barChart>
      <c:catAx>
        <c:axId val="65947520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65949056"/>
        <c:crosses val="autoZero"/>
        <c:auto val="1"/>
        <c:lblAlgn val="ctr"/>
        <c:lblOffset val="100"/>
        <c:noMultiLvlLbl val="1"/>
      </c:catAx>
      <c:valAx>
        <c:axId val="65949056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65947520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2008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'Incentivos del sector'!$A$151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sector'!$B$150:$G$150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sector'!$B$151:$G$151</c:f>
              <c:numCache>
                <c:formatCode>#,##0</c:formatCode>
                <c:ptCount val="6"/>
                <c:pt idx="0">
                  <c:v>4603276</c:v>
                </c:pt>
                <c:pt idx="1">
                  <c:v>289691</c:v>
                </c:pt>
                <c:pt idx="2">
                  <c:v>120741</c:v>
                </c:pt>
                <c:pt idx="3">
                  <c:v>246670</c:v>
                </c:pt>
                <c:pt idx="4">
                  <c:v>90650</c:v>
                </c:pt>
                <c:pt idx="5">
                  <c:v>5351028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'Incentivos del sector'!$A$152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'Incentivos del sector'!$B$150:$G$150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sector'!$B$152:$G$152</c:f>
              <c:numCache>
                <c:formatCode>#,##0</c:formatCode>
                <c:ptCount val="6"/>
                <c:pt idx="0">
                  <c:v>11538000</c:v>
                </c:pt>
                <c:pt idx="1">
                  <c:v>353000</c:v>
                </c:pt>
                <c:pt idx="2">
                  <c:v>8500000</c:v>
                </c:pt>
                <c:pt idx="3">
                  <c:v>811405</c:v>
                </c:pt>
                <c:pt idx="5">
                  <c:v>21202405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'Incentivos del sector'!$A$153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'Incentivos del sector'!$B$150:$G$150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sector'!$B$153:$G$153</c:f>
              <c:numCache>
                <c:formatCode>General</c:formatCode>
                <c:ptCount val="6"/>
                <c:pt idx="0" formatCode="#,##0">
                  <c:v>4105960</c:v>
                </c:pt>
                <c:pt idx="2" formatCode="#,##0">
                  <c:v>244800</c:v>
                </c:pt>
                <c:pt idx="3" formatCode="#,##0">
                  <c:v>57100</c:v>
                </c:pt>
                <c:pt idx="4" formatCode="#,##0">
                  <c:v>29341</c:v>
                </c:pt>
                <c:pt idx="5" formatCode="#,##0">
                  <c:v>4437201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'Incentivos del sector'!$A$154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sector'!$B$150:$G$150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sector'!$B$154:$G$154</c:f>
              <c:numCache>
                <c:formatCode>#,##0</c:formatCode>
                <c:ptCount val="6"/>
                <c:pt idx="0">
                  <c:v>3534000</c:v>
                </c:pt>
                <c:pt idx="1">
                  <c:v>410000</c:v>
                </c:pt>
                <c:pt idx="3">
                  <c:v>315508</c:v>
                </c:pt>
                <c:pt idx="4">
                  <c:v>30000</c:v>
                </c:pt>
                <c:pt idx="5">
                  <c:v>4289508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'Incentivos del sector'!$A$155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'Incentivos del sector'!$B$150:$G$150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sector'!$B$155:$G$155</c:f>
              <c:numCache>
                <c:formatCode>#,##0</c:formatCode>
                <c:ptCount val="6"/>
                <c:pt idx="0">
                  <c:v>2076000</c:v>
                </c:pt>
                <c:pt idx="1">
                  <c:v>321500</c:v>
                </c:pt>
                <c:pt idx="2">
                  <c:v>698980</c:v>
                </c:pt>
                <c:pt idx="3">
                  <c:v>279231</c:v>
                </c:pt>
                <c:pt idx="5">
                  <c:v>3375711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81056"/>
        <c:axId val="66322816"/>
      </c:barChart>
      <c:catAx>
        <c:axId val="65981056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66322816"/>
        <c:crosses val="autoZero"/>
        <c:auto val="1"/>
        <c:lblAlgn val="ctr"/>
        <c:lblOffset val="100"/>
        <c:noMultiLvlLbl val="1"/>
      </c:catAx>
      <c:valAx>
        <c:axId val="66322816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6598105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'Incentivos del sector'!$A$197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sector'!$B$196:$G$196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sector'!$B$197:$G$197</c:f>
              <c:numCache>
                <c:formatCode>#,##0</c:formatCode>
                <c:ptCount val="6"/>
                <c:pt idx="0">
                  <c:v>5105979</c:v>
                </c:pt>
                <c:pt idx="1">
                  <c:v>83200</c:v>
                </c:pt>
                <c:pt idx="3">
                  <c:v>23820</c:v>
                </c:pt>
                <c:pt idx="5">
                  <c:v>5212999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'Incentivos del sector'!$A$198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'Incentivos del sector'!$B$196:$G$196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sector'!$B$198:$G$198</c:f>
              <c:numCache>
                <c:formatCode>#,##0</c:formatCode>
                <c:ptCount val="6"/>
                <c:pt idx="0">
                  <c:v>9138000</c:v>
                </c:pt>
                <c:pt idx="1">
                  <c:v>1870000</c:v>
                </c:pt>
                <c:pt idx="2">
                  <c:v>5130384</c:v>
                </c:pt>
                <c:pt idx="3">
                  <c:v>1085000</c:v>
                </c:pt>
                <c:pt idx="5">
                  <c:v>17223384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'Incentivos del sector'!$A$199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'Incentivos del sector'!$B$196:$G$196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sector'!$B$199:$G$199</c:f>
              <c:numCache>
                <c:formatCode>#,##0</c:formatCode>
                <c:ptCount val="6"/>
                <c:pt idx="0">
                  <c:v>5593999</c:v>
                </c:pt>
                <c:pt idx="1">
                  <c:v>57100</c:v>
                </c:pt>
                <c:pt idx="2">
                  <c:v>176501</c:v>
                </c:pt>
                <c:pt idx="3">
                  <c:v>54404</c:v>
                </c:pt>
                <c:pt idx="4">
                  <c:v>162137</c:v>
                </c:pt>
                <c:pt idx="5">
                  <c:v>6044141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'Incentivos del sector'!$A$200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sector'!$B$196:$G$196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sector'!$B$200:$G$200</c:f>
              <c:numCache>
                <c:formatCode>#,##0</c:formatCode>
                <c:ptCount val="6"/>
                <c:pt idx="0">
                  <c:v>5027390</c:v>
                </c:pt>
                <c:pt idx="1">
                  <c:v>489940</c:v>
                </c:pt>
                <c:pt idx="4">
                  <c:v>30000</c:v>
                </c:pt>
                <c:pt idx="5">
                  <c:v>5547330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'Incentivos del sector'!$A$201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'Incentivos del sector'!$B$196:$G$196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sector'!$B$201:$G$201</c:f>
              <c:numCache>
                <c:formatCode>#,##0</c:formatCode>
                <c:ptCount val="6"/>
                <c:pt idx="0">
                  <c:v>2237610</c:v>
                </c:pt>
                <c:pt idx="1">
                  <c:v>258900</c:v>
                </c:pt>
                <c:pt idx="2">
                  <c:v>514163</c:v>
                </c:pt>
                <c:pt idx="3">
                  <c:v>123127</c:v>
                </c:pt>
                <c:pt idx="5">
                  <c:v>3133800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4928"/>
        <c:axId val="66366464"/>
      </c:barChart>
      <c:catAx>
        <c:axId val="66364928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66366464"/>
        <c:crosses val="autoZero"/>
        <c:auto val="1"/>
        <c:lblAlgn val="ctr"/>
        <c:lblOffset val="100"/>
        <c:noMultiLvlLbl val="1"/>
      </c:catAx>
      <c:valAx>
        <c:axId val="66366464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6636492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2006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'Incentivos del sector 2005-2009'!$A$50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 2005-2009'!$B$49:$G$49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2005-2009'!$B$50:$G$50</c:f>
              <c:numCache>
                <c:formatCode>#,##0</c:formatCode>
                <c:ptCount val="6"/>
                <c:pt idx="0">
                  <c:v>3852000</c:v>
                </c:pt>
                <c:pt idx="1">
                  <c:v>187800</c:v>
                </c:pt>
                <c:pt idx="2">
                  <c:v>163936</c:v>
                </c:pt>
                <c:pt idx="3">
                  <c:v>819000</c:v>
                </c:pt>
                <c:pt idx="4">
                  <c:v>118195</c:v>
                </c:pt>
                <c:pt idx="5">
                  <c:v>5140931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'Incentivos del sector 2005-2009'!$A$51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'Incentivos del sector 2005-2009'!$B$49:$G$49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2005-2009'!$B$51:$G$51</c:f>
              <c:numCache>
                <c:formatCode>#,##0</c:formatCode>
                <c:ptCount val="6"/>
                <c:pt idx="0">
                  <c:v>9007000</c:v>
                </c:pt>
                <c:pt idx="1">
                  <c:v>2225000</c:v>
                </c:pt>
                <c:pt idx="2">
                  <c:v>700000</c:v>
                </c:pt>
                <c:pt idx="5">
                  <c:v>11932000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'Incentivos del sector 2005-2009'!$A$52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'Incentivos del sector 2005-2009'!$B$49:$G$49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2005-2009'!$B$52:$G$52</c:f>
              <c:numCache>
                <c:formatCode>General</c:formatCode>
                <c:ptCount val="6"/>
                <c:pt idx="0" formatCode="#,##0">
                  <c:v>1547000</c:v>
                </c:pt>
                <c:pt idx="4" formatCode="#,##0">
                  <c:v>15000</c:v>
                </c:pt>
                <c:pt idx="5" formatCode="#,##0">
                  <c:v>1562000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'Incentivos del sector 2005-2009'!$A$53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 2005-2009'!$B$49:$G$49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2005-2009'!$B$53:$G$53</c:f>
              <c:numCache>
                <c:formatCode>#,##0</c:formatCode>
                <c:ptCount val="6"/>
                <c:pt idx="0">
                  <c:v>7156412</c:v>
                </c:pt>
                <c:pt idx="1">
                  <c:v>200000</c:v>
                </c:pt>
                <c:pt idx="2">
                  <c:v>340000</c:v>
                </c:pt>
                <c:pt idx="5">
                  <c:v>7696412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'Incentivos del sector 2005-2009'!$A$54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'Incentivos del sector 2005-2009'!$B$49:$G$49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2005-2009'!$B$54:$G$54</c:f>
              <c:numCache>
                <c:formatCode>#,##0</c:formatCode>
                <c:ptCount val="6"/>
                <c:pt idx="0">
                  <c:v>1311000</c:v>
                </c:pt>
                <c:pt idx="1">
                  <c:v>25800</c:v>
                </c:pt>
                <c:pt idx="2">
                  <c:v>678000</c:v>
                </c:pt>
                <c:pt idx="3">
                  <c:v>1000000</c:v>
                </c:pt>
                <c:pt idx="5">
                  <c:v>3014800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71616"/>
        <c:axId val="85473152"/>
      </c:barChart>
      <c:catAx>
        <c:axId val="85471616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85473152"/>
        <c:crosses val="autoZero"/>
        <c:auto val="1"/>
        <c:lblAlgn val="ctr"/>
        <c:lblOffset val="100"/>
        <c:noMultiLvlLbl val="1"/>
      </c:catAx>
      <c:valAx>
        <c:axId val="85473152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85471616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2005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'Incentivos del sector 2005-2009'!$A$7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 2005-2009'!$B$6:$G$6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2005-2009'!$B$7:$G$7</c:f>
              <c:numCache>
                <c:formatCode>#,##0</c:formatCode>
                <c:ptCount val="6"/>
                <c:pt idx="0">
                  <c:v>2239200</c:v>
                </c:pt>
                <c:pt idx="1">
                  <c:v>180000</c:v>
                </c:pt>
                <c:pt idx="2">
                  <c:v>180000</c:v>
                </c:pt>
                <c:pt idx="3">
                  <c:v>753000</c:v>
                </c:pt>
                <c:pt idx="4">
                  <c:v>132000</c:v>
                </c:pt>
                <c:pt idx="5">
                  <c:v>3484200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'Incentivos del sector 2005-2009'!$A$8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'Incentivos del sector 2005-2009'!$B$6:$G$6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2005-2009'!$B$8:$G$8</c:f>
              <c:numCache>
                <c:formatCode>#,##0</c:formatCode>
                <c:ptCount val="6"/>
                <c:pt idx="0">
                  <c:v>8114000</c:v>
                </c:pt>
                <c:pt idx="1">
                  <c:v>3775000</c:v>
                </c:pt>
                <c:pt idx="2">
                  <c:v>2900000</c:v>
                </c:pt>
                <c:pt idx="5">
                  <c:v>14789000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'Incentivos del sector 2005-2009'!$A$9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'Incentivos del sector 2005-2009'!$B$6:$G$6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2005-2009'!$B$9:$G$9</c:f>
              <c:numCache>
                <c:formatCode>General</c:formatCode>
                <c:ptCount val="6"/>
                <c:pt idx="0" formatCode="#,##0">
                  <c:v>1521000</c:v>
                </c:pt>
                <c:pt idx="3" formatCode="#,##0">
                  <c:v>57100</c:v>
                </c:pt>
                <c:pt idx="4" formatCode="#,##0">
                  <c:v>15000</c:v>
                </c:pt>
                <c:pt idx="5" formatCode="#,##0">
                  <c:v>1593100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'Incentivos del sector 2005-2009'!$A$10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 2005-2009'!$B$6:$G$6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2005-2009'!$B$10:$G$10</c:f>
              <c:numCache>
                <c:formatCode>#,##0</c:formatCode>
                <c:ptCount val="6"/>
                <c:pt idx="0">
                  <c:v>4251617</c:v>
                </c:pt>
                <c:pt idx="1">
                  <c:v>143000</c:v>
                </c:pt>
                <c:pt idx="2">
                  <c:v>100000</c:v>
                </c:pt>
                <c:pt idx="5">
                  <c:v>4494617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'Incentivos del sector 2005-2009'!$A$11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'Incentivos del sector 2005-2009'!$B$6:$G$6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2005-2009'!$B$11:$G$11</c:f>
              <c:numCache>
                <c:formatCode>#,##0</c:formatCode>
                <c:ptCount val="6"/>
                <c:pt idx="0">
                  <c:v>1276000</c:v>
                </c:pt>
                <c:pt idx="1">
                  <c:v>200800</c:v>
                </c:pt>
                <c:pt idx="2">
                  <c:v>548527</c:v>
                </c:pt>
                <c:pt idx="3">
                  <c:v>1325000</c:v>
                </c:pt>
                <c:pt idx="5">
                  <c:v>3350327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15648"/>
        <c:axId val="115672192"/>
      </c:barChart>
      <c:catAx>
        <c:axId val="85515648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115672192"/>
        <c:crosses val="autoZero"/>
        <c:auto val="1"/>
        <c:lblAlgn val="ctr"/>
        <c:lblOffset val="100"/>
        <c:noMultiLvlLbl val="1"/>
      </c:catAx>
      <c:valAx>
        <c:axId val="115672192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8551564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2007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'Incentivos del sector 2005-2009'!$A$99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 2005-2009'!$B$98:$G$98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2005-2009'!$B$99:$G$99</c:f>
              <c:numCache>
                <c:formatCode>#,##0</c:formatCode>
                <c:ptCount val="6"/>
                <c:pt idx="0">
                  <c:v>4939000</c:v>
                </c:pt>
                <c:pt idx="2">
                  <c:v>103980</c:v>
                </c:pt>
                <c:pt idx="3">
                  <c:v>588702</c:v>
                </c:pt>
                <c:pt idx="5">
                  <c:v>5631682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'Incentivos del sector 2005-2009'!$A$100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'Incentivos del sector 2005-2009'!$B$98:$G$98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2005-2009'!$B$100:$G$100</c:f>
              <c:numCache>
                <c:formatCode>#,##0</c:formatCode>
                <c:ptCount val="6"/>
                <c:pt idx="0">
                  <c:v>9257000</c:v>
                </c:pt>
                <c:pt idx="1">
                  <c:v>3717000</c:v>
                </c:pt>
                <c:pt idx="2">
                  <c:v>4300000</c:v>
                </c:pt>
                <c:pt idx="5">
                  <c:v>17274000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'Incentivos del sector 2005-2009'!$A$101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'Incentivos del sector 2005-2009'!$B$98:$G$98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2005-2009'!$B$101:$G$101</c:f>
              <c:numCache>
                <c:formatCode>#,##0</c:formatCode>
                <c:ptCount val="6"/>
                <c:pt idx="0">
                  <c:v>3310760</c:v>
                </c:pt>
                <c:pt idx="1">
                  <c:v>2000000</c:v>
                </c:pt>
                <c:pt idx="5">
                  <c:v>5310760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'Incentivos del sector 2005-2009'!$A$102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 2005-2009'!$B$98:$G$98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2005-2009'!$B$102:$G$102</c:f>
              <c:numCache>
                <c:formatCode>#,##0</c:formatCode>
                <c:ptCount val="6"/>
                <c:pt idx="0">
                  <c:v>3276000</c:v>
                </c:pt>
                <c:pt idx="1">
                  <c:v>564746</c:v>
                </c:pt>
                <c:pt idx="2">
                  <c:v>100000</c:v>
                </c:pt>
                <c:pt idx="3">
                  <c:v>330000</c:v>
                </c:pt>
                <c:pt idx="4">
                  <c:v>30000</c:v>
                </c:pt>
                <c:pt idx="5">
                  <c:v>4300746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'Incentivos del sector 2005-2009'!$A$103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'Incentivos del sector 2005-2009'!$B$98:$G$98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2005-2009'!$B$103:$G$103</c:f>
              <c:numCache>
                <c:formatCode>#,##0</c:formatCode>
                <c:ptCount val="6"/>
                <c:pt idx="0">
                  <c:v>1850000</c:v>
                </c:pt>
                <c:pt idx="1">
                  <c:v>320800</c:v>
                </c:pt>
                <c:pt idx="2">
                  <c:v>678000</c:v>
                </c:pt>
                <c:pt idx="3">
                  <c:v>1100000</c:v>
                </c:pt>
                <c:pt idx="5">
                  <c:v>3948800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99072"/>
        <c:axId val="115713152"/>
      </c:barChart>
      <c:catAx>
        <c:axId val="115699072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115713152"/>
        <c:crosses val="autoZero"/>
        <c:auto val="1"/>
        <c:lblAlgn val="ctr"/>
        <c:lblOffset val="100"/>
        <c:noMultiLvlLbl val="1"/>
      </c:catAx>
      <c:valAx>
        <c:axId val="115713152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115699072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</a:defRPr>
            </a:pPr>
            <a:r>
              <a:t>2008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'Incentivos del sector 2005-2009'!$A$148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 2005-2009'!$B$147:$G$147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2005-2009'!$B$148:$G$148</c:f>
              <c:numCache>
                <c:formatCode>#,##0</c:formatCode>
                <c:ptCount val="6"/>
                <c:pt idx="0">
                  <c:v>4603276</c:v>
                </c:pt>
                <c:pt idx="1">
                  <c:v>289691</c:v>
                </c:pt>
                <c:pt idx="2">
                  <c:v>120741</c:v>
                </c:pt>
                <c:pt idx="3">
                  <c:v>246670</c:v>
                </c:pt>
                <c:pt idx="4">
                  <c:v>90650</c:v>
                </c:pt>
                <c:pt idx="5">
                  <c:v>5351028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'Incentivos del sector 2005-2009'!$A$149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cat>
            <c:strRef>
              <c:f>'Incentivos del sector 2005-2009'!$B$147:$G$147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2005-2009'!$B$149:$G$149</c:f>
              <c:numCache>
                <c:formatCode>#,##0</c:formatCode>
                <c:ptCount val="6"/>
                <c:pt idx="0">
                  <c:v>11538000</c:v>
                </c:pt>
                <c:pt idx="1">
                  <c:v>353000</c:v>
                </c:pt>
                <c:pt idx="2">
                  <c:v>8500000</c:v>
                </c:pt>
                <c:pt idx="3">
                  <c:v>811405</c:v>
                </c:pt>
                <c:pt idx="5">
                  <c:v>21202405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'Incentivos del sector 2005-2009'!$A$150</c:f>
              <c:strCache>
                <c:ptCount val="1"/>
                <c:pt idx="0">
                  <c:v>Comunidad Valenciana</c:v>
                </c:pt>
              </c:strCache>
            </c:strRef>
          </c:tx>
          <c:spPr>
            <a:solidFill>
              <a:srgbClr val="969696"/>
            </a:solidFill>
          </c:spPr>
          <c:invertIfNegative val="1"/>
          <c:cat>
            <c:strRef>
              <c:f>'Incentivos del sector 2005-2009'!$B$147:$G$147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2005-2009'!$B$150:$G$150</c:f>
              <c:numCache>
                <c:formatCode>General</c:formatCode>
                <c:ptCount val="6"/>
                <c:pt idx="0" formatCode="#,##0">
                  <c:v>4105960</c:v>
                </c:pt>
                <c:pt idx="2" formatCode="#,##0">
                  <c:v>244800</c:v>
                </c:pt>
                <c:pt idx="3" formatCode="#,##0">
                  <c:v>57100</c:v>
                </c:pt>
                <c:pt idx="4" formatCode="#,##0">
                  <c:v>29341</c:v>
                </c:pt>
                <c:pt idx="5" formatCode="#,##0">
                  <c:v>4437201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'Incentivos del sector 2005-2009'!$A$151</c:f>
              <c:strCache>
                <c:ptCount val="1"/>
                <c:pt idx="0">
                  <c:v>Galicia</c:v>
                </c:pt>
              </c:strCache>
            </c:strRef>
          </c:tx>
          <c:spPr>
            <a:solidFill>
              <a:srgbClr val="666699"/>
            </a:solidFill>
          </c:spPr>
          <c:invertIfNegative val="1"/>
          <c:cat>
            <c:strRef>
              <c:f>'Incentivos del sector 2005-2009'!$B$147:$G$147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2005-2009'!$B$151:$G$151</c:f>
              <c:numCache>
                <c:formatCode>#,##0</c:formatCode>
                <c:ptCount val="6"/>
                <c:pt idx="0">
                  <c:v>3534000</c:v>
                </c:pt>
                <c:pt idx="1">
                  <c:v>410000</c:v>
                </c:pt>
                <c:pt idx="3">
                  <c:v>315508</c:v>
                </c:pt>
                <c:pt idx="4">
                  <c:v>30000</c:v>
                </c:pt>
                <c:pt idx="5">
                  <c:v>4289508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'Incentivos del sector 2005-2009'!$A$152</c:f>
              <c:strCache>
                <c:ptCount val="1"/>
                <c:pt idx="0">
                  <c:v>País Vasco</c:v>
                </c:pt>
              </c:strCache>
            </c:strRef>
          </c:tx>
          <c:spPr>
            <a:solidFill>
              <a:srgbClr val="33CCCC"/>
            </a:solidFill>
          </c:spPr>
          <c:invertIfNegative val="1"/>
          <c:cat>
            <c:strRef>
              <c:f>'Incentivos del sector 2005-2009'!$B$147:$G$147</c:f>
              <c:strCache>
                <c:ptCount val="6"/>
                <c:pt idx="0">
                  <c:v>Producción</c:v>
                </c:pt>
                <c:pt idx="1">
                  <c:v>Promoción</c:v>
                </c:pt>
                <c:pt idx="2">
                  <c:v>Distribución / Exhibición</c:v>
                </c:pt>
                <c:pt idx="3">
                  <c:v>Organización Festivales</c:v>
                </c:pt>
                <c:pt idx="4">
                  <c:v>Formación</c:v>
                </c:pt>
                <c:pt idx="5">
                  <c:v>Totales (euros)</c:v>
                </c:pt>
              </c:strCache>
            </c:strRef>
          </c:cat>
          <c:val>
            <c:numRef>
              <c:f>'Incentivos del sector 2005-2009'!$B$152:$G$152</c:f>
              <c:numCache>
                <c:formatCode>#,##0</c:formatCode>
                <c:ptCount val="6"/>
                <c:pt idx="0">
                  <c:v>2076000</c:v>
                </c:pt>
                <c:pt idx="1">
                  <c:v>321500</c:v>
                </c:pt>
                <c:pt idx="2">
                  <c:v>698980</c:v>
                </c:pt>
                <c:pt idx="3">
                  <c:v>279231</c:v>
                </c:pt>
                <c:pt idx="5">
                  <c:v>3375711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57440"/>
        <c:axId val="115758976"/>
      </c:barChart>
      <c:catAx>
        <c:axId val="115757440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s-ES"/>
          </a:p>
        </c:txPr>
        <c:crossAx val="115758976"/>
        <c:crosses val="autoZero"/>
        <c:auto val="1"/>
        <c:lblAlgn val="ctr"/>
        <c:lblOffset val="100"/>
        <c:noMultiLvlLbl val="1"/>
      </c:catAx>
      <c:valAx>
        <c:axId val="115758976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s-ES"/>
          </a:p>
        </c:txPr>
        <c:crossAx val="115757440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67</xdr:row>
      <xdr:rowOff>152400</xdr:rowOff>
    </xdr:from>
    <xdr:to>
      <xdr:col>6</xdr:col>
      <xdr:colOff>523875</xdr:colOff>
      <xdr:row>84</xdr:row>
      <xdr:rowOff>142875</xdr:rowOff>
    </xdr:to>
    <xdr:graphicFrame macro="">
      <xdr:nvGraphicFramePr>
        <xdr:cNvPr id="2" name="Chart 2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504825</xdr:colOff>
      <xdr:row>18</xdr:row>
      <xdr:rowOff>0</xdr:rowOff>
    </xdr:from>
    <xdr:to>
      <xdr:col>6</xdr:col>
      <xdr:colOff>381000</xdr:colOff>
      <xdr:row>35</xdr:row>
      <xdr:rowOff>9525</xdr:rowOff>
    </xdr:to>
    <xdr:graphicFrame macro="">
      <xdr:nvGraphicFramePr>
        <xdr:cNvPr id="5" name="Chart 5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361950</xdr:colOff>
      <xdr:row>118</xdr:row>
      <xdr:rowOff>0</xdr:rowOff>
    </xdr:from>
    <xdr:to>
      <xdr:col>6</xdr:col>
      <xdr:colOff>514350</xdr:colOff>
      <xdr:row>135</xdr:row>
      <xdr:rowOff>9525</xdr:rowOff>
    </xdr:to>
    <xdr:graphicFrame macro="">
      <xdr:nvGraphicFramePr>
        <xdr:cNvPr id="7" name="Chart 7" descr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323850</xdr:colOff>
      <xdr:row>166</xdr:row>
      <xdr:rowOff>152400</xdr:rowOff>
    </xdr:from>
    <xdr:to>
      <xdr:col>6</xdr:col>
      <xdr:colOff>485775</xdr:colOff>
      <xdr:row>185</xdr:row>
      <xdr:rowOff>76200</xdr:rowOff>
    </xdr:to>
    <xdr:graphicFrame macro="">
      <xdr:nvGraphicFramePr>
        <xdr:cNvPr id="9" name="Chart 9" descr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590550</xdr:colOff>
      <xdr:row>217</xdr:row>
      <xdr:rowOff>47625</xdr:rowOff>
    </xdr:from>
    <xdr:to>
      <xdr:col>6</xdr:col>
      <xdr:colOff>342900</xdr:colOff>
      <xdr:row>233</xdr:row>
      <xdr:rowOff>38100</xdr:rowOff>
    </xdr:to>
    <xdr:graphicFrame macro="">
      <xdr:nvGraphicFramePr>
        <xdr:cNvPr id="11" name="Chart 11" descr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13</xdr:col>
      <xdr:colOff>57150</xdr:colOff>
      <xdr:row>44</xdr:row>
      <xdr:rowOff>400050</xdr:rowOff>
    </xdr:to>
    <xdr:sp macro="" textlink="">
      <xdr:nvSpPr>
        <xdr:cNvPr id="3" name="Shape 3"/>
        <xdr:cNvSpPr/>
      </xdr:nvSpPr>
      <xdr:spPr>
        <a:xfrm>
          <a:off x="588262" y="0"/>
          <a:ext cx="9515474" cy="7559999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95250</xdr:colOff>
      <xdr:row>44</xdr:row>
      <xdr:rowOff>409575</xdr:rowOff>
    </xdr:to>
    <xdr:sp macro="" textlink="">
      <xdr:nvSpPr>
        <xdr:cNvPr id="2067" name="Rectangle 19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64</xdr:row>
      <xdr:rowOff>152400</xdr:rowOff>
    </xdr:from>
    <xdr:to>
      <xdr:col>6</xdr:col>
      <xdr:colOff>523875</xdr:colOff>
      <xdr:row>81</xdr:row>
      <xdr:rowOff>142875</xdr:rowOff>
    </xdr:to>
    <xdr:graphicFrame macro="">
      <xdr:nvGraphicFramePr>
        <xdr:cNvPr id="3" name="Chart 3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504825</xdr:colOff>
      <xdr:row>18</xdr:row>
      <xdr:rowOff>0</xdr:rowOff>
    </xdr:from>
    <xdr:to>
      <xdr:col>6</xdr:col>
      <xdr:colOff>381000</xdr:colOff>
      <xdr:row>35</xdr:row>
      <xdr:rowOff>9525</xdr:rowOff>
    </xdr:to>
    <xdr:graphicFrame macro="">
      <xdr:nvGraphicFramePr>
        <xdr:cNvPr id="4" name="Chart 4" descr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361950</xdr:colOff>
      <xdr:row>115</xdr:row>
      <xdr:rowOff>0</xdr:rowOff>
    </xdr:from>
    <xdr:to>
      <xdr:col>6</xdr:col>
      <xdr:colOff>514350</xdr:colOff>
      <xdr:row>132</xdr:row>
      <xdr:rowOff>9525</xdr:rowOff>
    </xdr:to>
    <xdr:graphicFrame macro="">
      <xdr:nvGraphicFramePr>
        <xdr:cNvPr id="6" name="Chart 6" descr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323850</xdr:colOff>
      <xdr:row>163</xdr:row>
      <xdr:rowOff>152400</xdr:rowOff>
    </xdr:from>
    <xdr:to>
      <xdr:col>6</xdr:col>
      <xdr:colOff>485775</xdr:colOff>
      <xdr:row>182</xdr:row>
      <xdr:rowOff>76200</xdr:rowOff>
    </xdr:to>
    <xdr:graphicFrame macro="">
      <xdr:nvGraphicFramePr>
        <xdr:cNvPr id="8" name="Chart 8" descr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209550</xdr:colOff>
      <xdr:row>214</xdr:row>
      <xdr:rowOff>114300</xdr:rowOff>
    </xdr:from>
    <xdr:to>
      <xdr:col>6</xdr:col>
      <xdr:colOff>476250</xdr:colOff>
      <xdr:row>231</xdr:row>
      <xdr:rowOff>38100</xdr:rowOff>
    </xdr:to>
    <xdr:graphicFrame macro="">
      <xdr:nvGraphicFramePr>
        <xdr:cNvPr id="10" name="Chart 10" descr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12</xdr:col>
      <xdr:colOff>590550</xdr:colOff>
      <xdr:row>44</xdr:row>
      <xdr:rowOff>161925</xdr:rowOff>
    </xdr:to>
    <xdr:sp macro="" textlink="">
      <xdr:nvSpPr>
        <xdr:cNvPr id="2" name="Shape 3"/>
        <xdr:cNvSpPr/>
      </xdr:nvSpPr>
      <xdr:spPr>
        <a:xfrm>
          <a:off x="588262" y="0"/>
          <a:ext cx="9515474" cy="7559999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14</xdr:col>
      <xdr:colOff>561975</xdr:colOff>
      <xdr:row>44</xdr:row>
      <xdr:rowOff>161925</xdr:rowOff>
    </xdr:to>
    <xdr:sp macro="" textlink="">
      <xdr:nvSpPr>
        <xdr:cNvPr id="1043" name="Rectangle 19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0</xdr:rowOff>
    </xdr:from>
    <xdr:to>
      <xdr:col>6</xdr:col>
      <xdr:colOff>590550</xdr:colOff>
      <xdr:row>32</xdr:row>
      <xdr:rowOff>0</xdr:rowOff>
    </xdr:to>
    <xdr:graphicFrame macro="">
      <xdr:nvGraphicFramePr>
        <xdr:cNvPr id="2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47625</xdr:rowOff>
    </xdr:from>
    <xdr:to>
      <xdr:col>6</xdr:col>
      <xdr:colOff>514350</xdr:colOff>
      <xdr:row>30</xdr:row>
      <xdr:rowOff>38100</xdr:rowOff>
    </xdr:to>
    <xdr:graphicFrame macro="">
      <xdr:nvGraphicFramePr>
        <xdr:cNvPr id="12" name="Chart 12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13</xdr:row>
      <xdr:rowOff>57150</xdr:rowOff>
    </xdr:from>
    <xdr:to>
      <xdr:col>7</xdr:col>
      <xdr:colOff>19050</xdr:colOff>
      <xdr:row>29</xdr:row>
      <xdr:rowOff>133350</xdr:rowOff>
    </xdr:to>
    <xdr:graphicFrame macro="">
      <xdr:nvGraphicFramePr>
        <xdr:cNvPr id="13" name="Chart 13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14</xdr:row>
      <xdr:rowOff>9525</xdr:rowOff>
    </xdr:from>
    <xdr:to>
      <xdr:col>8</xdr:col>
      <xdr:colOff>504825</xdr:colOff>
      <xdr:row>30</xdr:row>
      <xdr:rowOff>0</xdr:rowOff>
    </xdr:to>
    <xdr:graphicFrame macro="">
      <xdr:nvGraphicFramePr>
        <xdr:cNvPr id="14" name="Chart 14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180975</xdr:rowOff>
    </xdr:from>
    <xdr:to>
      <xdr:col>6</xdr:col>
      <xdr:colOff>466725</xdr:colOff>
      <xdr:row>30</xdr:row>
      <xdr:rowOff>152400</xdr:rowOff>
    </xdr:to>
    <xdr:graphicFrame macro="">
      <xdr:nvGraphicFramePr>
        <xdr:cNvPr id="15" name="Chart 15" descr="Chart 0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6</xdr:col>
      <xdr:colOff>342900</xdr:colOff>
      <xdr:row>30</xdr:row>
      <xdr:rowOff>161925</xdr:rowOff>
    </xdr:to>
    <xdr:graphicFrame macro="">
      <xdr:nvGraphicFramePr>
        <xdr:cNvPr id="16" name="Chart 16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baseColWidth="10" defaultColWidth="15.140625" defaultRowHeight="15" customHeight="1"/>
  <cols>
    <col min="1" max="1" width="16.85546875" customWidth="1"/>
    <col min="2" max="2" width="8.28515625" customWidth="1"/>
    <col min="3" max="3" width="8.140625" customWidth="1"/>
    <col min="4" max="4" width="9.28515625" customWidth="1"/>
    <col min="5" max="5" width="10.42578125" customWidth="1"/>
    <col min="6" max="6" width="7.85546875" customWidth="1"/>
    <col min="7" max="7" width="10.85546875" customWidth="1"/>
    <col min="8" max="26" width="8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>
      <c r="A3" s="72" t="s">
        <v>12</v>
      </c>
      <c r="B3" s="73"/>
      <c r="C3" s="73"/>
      <c r="D3" s="73"/>
      <c r="E3" s="73"/>
      <c r="F3" s="73"/>
      <c r="G3" s="74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6.75" customHeight="1">
      <c r="A6" s="3">
        <v>2005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5" t="s">
        <v>7</v>
      </c>
      <c r="B7" s="6">
        <v>2239200</v>
      </c>
      <c r="C7" s="6">
        <v>180000</v>
      </c>
      <c r="D7" s="6">
        <v>180000</v>
      </c>
      <c r="E7" s="6">
        <v>753000</v>
      </c>
      <c r="F7" s="6">
        <v>132000</v>
      </c>
      <c r="G7" s="6">
        <v>3484200</v>
      </c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5" t="s">
        <v>8</v>
      </c>
      <c r="B8" s="6">
        <v>8114000</v>
      </c>
      <c r="C8" s="6">
        <v>3775000</v>
      </c>
      <c r="D8" s="6">
        <v>2900000</v>
      </c>
      <c r="E8" s="7"/>
      <c r="F8" s="7"/>
      <c r="G8" s="6">
        <v>14789000</v>
      </c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>
      <c r="A9" s="5" t="s">
        <v>9</v>
      </c>
      <c r="B9" s="6">
        <v>1521000</v>
      </c>
      <c r="C9" s="7"/>
      <c r="D9" s="7"/>
      <c r="E9" s="6">
        <v>57100</v>
      </c>
      <c r="F9" s="6">
        <v>15000</v>
      </c>
      <c r="G9" s="6">
        <v>1593100</v>
      </c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5" t="s">
        <v>10</v>
      </c>
      <c r="B10" s="6">
        <v>4251617</v>
      </c>
      <c r="C10" s="6">
        <v>143000</v>
      </c>
      <c r="D10" s="6">
        <v>100000</v>
      </c>
      <c r="E10" s="7"/>
      <c r="F10" s="7"/>
      <c r="G10" s="6">
        <v>4494617</v>
      </c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5" t="s">
        <v>11</v>
      </c>
      <c r="B11" s="6">
        <v>1276000</v>
      </c>
      <c r="C11" s="6">
        <v>200800</v>
      </c>
      <c r="D11" s="6">
        <v>548527</v>
      </c>
      <c r="E11" s="6">
        <v>1325000</v>
      </c>
      <c r="F11" s="7"/>
      <c r="G11" s="6">
        <f>E11+D11+C11+B11</f>
        <v>3350327</v>
      </c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9.25" customHeight="1">
      <c r="A13" s="11"/>
      <c r="B13" s="11"/>
      <c r="C13" s="11"/>
      <c r="D13" s="11"/>
      <c r="E13" s="11"/>
      <c r="F13" s="11"/>
      <c r="G13" s="11"/>
      <c r="H13" s="1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"/>
      <c r="B15" s="1"/>
      <c r="C15" s="1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"/>
      <c r="B17" s="1"/>
      <c r="C17" s="1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"/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"/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1"/>
      <c r="B22" s="1"/>
      <c r="C22" s="1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1"/>
      <c r="B23" s="1"/>
      <c r="C23" s="1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1"/>
      <c r="B24" s="1"/>
      <c r="C24" s="1"/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1"/>
      <c r="B25" s="1"/>
      <c r="C25" s="1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1"/>
      <c r="B26" s="1"/>
      <c r="C26" s="1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1"/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1"/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1"/>
      <c r="B30" s="1"/>
      <c r="C30" s="1"/>
      <c r="D30" s="1"/>
      <c r="E30" s="1"/>
      <c r="F30" s="1"/>
      <c r="G30" s="1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1"/>
      <c r="B31" s="1"/>
      <c r="C31" s="1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1"/>
      <c r="B32" s="1"/>
      <c r="C32" s="1"/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1"/>
      <c r="B33" s="1"/>
      <c r="C33" s="1"/>
      <c r="D33" s="1"/>
      <c r="E33" s="1"/>
      <c r="F33" s="1"/>
      <c r="G33" s="1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1"/>
      <c r="B34" s="1"/>
      <c r="C34" s="1"/>
      <c r="D34" s="1"/>
      <c r="E34" s="1"/>
      <c r="F34" s="1"/>
      <c r="G34" s="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1"/>
      <c r="B35" s="1"/>
      <c r="C35" s="1"/>
      <c r="D35" s="1"/>
      <c r="E35" s="1"/>
      <c r="F35" s="1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1"/>
      <c r="B36" s="1"/>
      <c r="C36" s="1"/>
      <c r="D36" s="1"/>
      <c r="E36" s="1"/>
      <c r="F36" s="1"/>
      <c r="G36" s="1"/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1"/>
      <c r="B37" s="1"/>
      <c r="C37" s="1"/>
      <c r="D37" s="1"/>
      <c r="E37" s="1"/>
      <c r="F37" s="1"/>
      <c r="G37" s="1"/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1"/>
      <c r="B38" s="1"/>
      <c r="C38" s="1"/>
      <c r="D38" s="1"/>
      <c r="E38" s="1"/>
      <c r="F38" s="1"/>
      <c r="G38" s="1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1"/>
      <c r="B39" s="1"/>
      <c r="C39" s="1"/>
      <c r="D39" s="1"/>
      <c r="E39" s="1"/>
      <c r="F39" s="1"/>
      <c r="G39" s="1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1"/>
      <c r="B40" s="1"/>
      <c r="C40" s="1"/>
      <c r="D40" s="1"/>
      <c r="E40" s="1"/>
      <c r="F40" s="1"/>
      <c r="G40" s="1"/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1"/>
      <c r="B41" s="1"/>
      <c r="C41" s="1"/>
      <c r="D41" s="1"/>
      <c r="E41" s="1"/>
      <c r="F41" s="1"/>
      <c r="G41" s="1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1"/>
      <c r="B42" s="1"/>
      <c r="C42" s="1"/>
      <c r="D42" s="1"/>
      <c r="E42" s="1"/>
      <c r="F42" s="1"/>
      <c r="G42" s="1"/>
      <c r="H42" s="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1"/>
      <c r="B43" s="1"/>
      <c r="C43" s="1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1"/>
      <c r="B44" s="1"/>
      <c r="C44" s="1"/>
      <c r="D44" s="1"/>
      <c r="E44" s="1"/>
      <c r="F44" s="1"/>
      <c r="G44" s="1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4.5" customHeight="1">
      <c r="A45" s="11"/>
      <c r="B45" s="11"/>
      <c r="C45" s="11"/>
      <c r="D45" s="11"/>
      <c r="E45" s="11"/>
      <c r="F45" s="11"/>
      <c r="G45" s="11"/>
      <c r="H45" s="1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1"/>
      <c r="B46" s="1"/>
      <c r="C46" s="1"/>
      <c r="D46" s="1"/>
      <c r="E46" s="1"/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1"/>
      <c r="B47" s="1"/>
      <c r="C47" s="1"/>
      <c r="D47" s="1"/>
      <c r="E47" s="1"/>
      <c r="F47" s="1"/>
      <c r="G47" s="1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25" customHeight="1">
      <c r="A49" s="72" t="s">
        <v>13</v>
      </c>
      <c r="B49" s="73"/>
      <c r="C49" s="73"/>
      <c r="D49" s="73"/>
      <c r="E49" s="73"/>
      <c r="F49" s="73"/>
      <c r="G49" s="74"/>
      <c r="H49" s="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1"/>
      <c r="B51" s="1"/>
      <c r="C51" s="1"/>
      <c r="D51" s="1"/>
      <c r="E51" s="1"/>
      <c r="F51" s="1"/>
      <c r="G51" s="1"/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9.75" customHeight="1">
      <c r="A52" s="3">
        <v>2006</v>
      </c>
      <c r="B52" s="10" t="s">
        <v>1</v>
      </c>
      <c r="C52" s="10" t="s">
        <v>2</v>
      </c>
      <c r="D52" s="10" t="s">
        <v>3</v>
      </c>
      <c r="E52" s="10" t="s">
        <v>4</v>
      </c>
      <c r="F52" s="10" t="s">
        <v>5</v>
      </c>
      <c r="G52" s="10" t="s">
        <v>6</v>
      </c>
      <c r="H52" s="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5" t="s">
        <v>7</v>
      </c>
      <c r="B53" s="6">
        <v>3852000</v>
      </c>
      <c r="C53" s="6">
        <v>187800</v>
      </c>
      <c r="D53" s="6">
        <v>163936</v>
      </c>
      <c r="E53" s="6">
        <v>819000</v>
      </c>
      <c r="F53" s="6">
        <v>118195</v>
      </c>
      <c r="G53" s="6">
        <v>5140931</v>
      </c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5" t="s">
        <v>8</v>
      </c>
      <c r="B54" s="6">
        <v>9007000</v>
      </c>
      <c r="C54" s="6">
        <v>2225000</v>
      </c>
      <c r="D54" s="6">
        <v>700000</v>
      </c>
      <c r="E54" s="7"/>
      <c r="F54" s="7"/>
      <c r="G54" s="6">
        <v>11932000</v>
      </c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>
      <c r="A55" s="5" t="s">
        <v>9</v>
      </c>
      <c r="B55" s="6">
        <v>1547000</v>
      </c>
      <c r="C55" s="7"/>
      <c r="D55" s="7"/>
      <c r="E55" s="7"/>
      <c r="F55" s="6">
        <v>15000</v>
      </c>
      <c r="G55" s="6">
        <v>1562000</v>
      </c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5" t="s">
        <v>10</v>
      </c>
      <c r="B56" s="6">
        <v>7156412</v>
      </c>
      <c r="C56" s="6">
        <v>200000</v>
      </c>
      <c r="D56" s="6">
        <v>340000</v>
      </c>
      <c r="E56" s="7"/>
      <c r="F56" s="7"/>
      <c r="G56" s="6">
        <v>7696412</v>
      </c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5" t="s">
        <v>11</v>
      </c>
      <c r="B57" s="6">
        <v>1311000</v>
      </c>
      <c r="C57" s="6">
        <v>25800</v>
      </c>
      <c r="D57" s="6">
        <v>678000</v>
      </c>
      <c r="E57" s="6">
        <v>1000000</v>
      </c>
      <c r="F57" s="7"/>
      <c r="G57" s="6">
        <f>E57+D57+C57+B57</f>
        <v>3014800</v>
      </c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1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1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1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1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1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1"/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1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1"/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1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1"/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1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1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1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1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1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1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1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0.25" customHeight="1">
      <c r="A97" s="72" t="s">
        <v>14</v>
      </c>
      <c r="B97" s="73"/>
      <c r="C97" s="73"/>
      <c r="D97" s="73"/>
      <c r="E97" s="73"/>
      <c r="F97" s="73"/>
      <c r="G97" s="74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>
      <c r="A98" s="12"/>
      <c r="B98" s="13"/>
      <c r="C98" s="13"/>
      <c r="D98" s="13"/>
      <c r="E98" s="13"/>
      <c r="F98" s="13"/>
      <c r="G98" s="13"/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12"/>
      <c r="B99" s="13"/>
      <c r="C99" s="13"/>
      <c r="D99" s="13"/>
      <c r="E99" s="13"/>
      <c r="F99" s="13"/>
      <c r="G99" s="13"/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>
      <c r="A101" s="3">
        <v>2007</v>
      </c>
      <c r="B101" s="10" t="s">
        <v>1</v>
      </c>
      <c r="C101" s="10" t="s">
        <v>2</v>
      </c>
      <c r="D101" s="10" t="s">
        <v>3</v>
      </c>
      <c r="E101" s="10" t="s">
        <v>4</v>
      </c>
      <c r="F101" s="10" t="s">
        <v>5</v>
      </c>
      <c r="G101" s="10" t="s">
        <v>6</v>
      </c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5" t="s">
        <v>7</v>
      </c>
      <c r="B102" s="6">
        <v>4939000</v>
      </c>
      <c r="C102" s="6"/>
      <c r="D102" s="6">
        <v>103980</v>
      </c>
      <c r="E102" s="6">
        <v>588702</v>
      </c>
      <c r="F102" s="6"/>
      <c r="G102" s="6">
        <v>5631682</v>
      </c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5" t="s">
        <v>8</v>
      </c>
      <c r="B103" s="6">
        <v>9257000</v>
      </c>
      <c r="C103" s="6">
        <v>3717000</v>
      </c>
      <c r="D103" s="6">
        <v>4300000</v>
      </c>
      <c r="E103" s="7"/>
      <c r="F103" s="7"/>
      <c r="G103" s="6">
        <v>17274000</v>
      </c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>
      <c r="A104" s="5" t="s">
        <v>9</v>
      </c>
      <c r="B104" s="6">
        <v>3310760</v>
      </c>
      <c r="C104" s="6">
        <v>2000000</v>
      </c>
      <c r="D104" s="7"/>
      <c r="E104" s="7"/>
      <c r="F104" s="6"/>
      <c r="G104" s="6">
        <v>5310760</v>
      </c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5" t="s">
        <v>10</v>
      </c>
      <c r="B105" s="6">
        <v>3276000</v>
      </c>
      <c r="C105" s="6">
        <v>564746</v>
      </c>
      <c r="D105" s="6">
        <v>100000</v>
      </c>
      <c r="E105" s="6">
        <v>330000</v>
      </c>
      <c r="F105" s="6">
        <v>30000</v>
      </c>
      <c r="G105" s="6">
        <v>4300746</v>
      </c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5" t="s">
        <v>11</v>
      </c>
      <c r="B106" s="6">
        <v>2629434</v>
      </c>
      <c r="C106" s="6">
        <v>320800</v>
      </c>
      <c r="D106" s="6">
        <v>678000</v>
      </c>
      <c r="E106" s="6">
        <v>1100000</v>
      </c>
      <c r="F106" s="7"/>
      <c r="G106" s="6">
        <f>E106+D106+C106+B106</f>
        <v>4728234</v>
      </c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14"/>
      <c r="B107" s="15"/>
      <c r="C107" s="15"/>
      <c r="D107" s="15"/>
      <c r="E107" s="15"/>
      <c r="F107" s="1"/>
      <c r="G107" s="15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14"/>
      <c r="B108" s="15"/>
      <c r="C108" s="15"/>
      <c r="D108" s="15"/>
      <c r="E108" s="15"/>
      <c r="F108" s="1"/>
      <c r="G108" s="15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14"/>
      <c r="B109" s="15"/>
      <c r="C109" s="15"/>
      <c r="D109" s="15"/>
      <c r="E109" s="15"/>
      <c r="F109" s="1"/>
      <c r="G109" s="15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14"/>
      <c r="B110" s="15"/>
      <c r="C110" s="15"/>
      <c r="D110" s="15"/>
      <c r="E110" s="15"/>
      <c r="F110" s="1"/>
      <c r="G110" s="15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14"/>
      <c r="B111" s="15"/>
      <c r="C111" s="15"/>
      <c r="D111" s="15"/>
      <c r="E111" s="15"/>
      <c r="F111" s="1"/>
      <c r="G111" s="15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14"/>
      <c r="B112" s="15"/>
      <c r="C112" s="15"/>
      <c r="D112" s="15"/>
      <c r="E112" s="15"/>
      <c r="F112" s="1"/>
      <c r="G112" s="15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14"/>
      <c r="B113" s="15"/>
      <c r="C113" s="15"/>
      <c r="D113" s="15"/>
      <c r="E113" s="15"/>
      <c r="F113" s="1"/>
      <c r="G113" s="15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14"/>
      <c r="B114" s="15"/>
      <c r="C114" s="15"/>
      <c r="D114" s="15"/>
      <c r="E114" s="15"/>
      <c r="F114" s="1"/>
      <c r="G114" s="15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1"/>
      <c r="B143" s="1"/>
      <c r="C143" s="1"/>
      <c r="D143" s="1"/>
      <c r="E143" s="1"/>
      <c r="F143" s="1"/>
      <c r="G143" s="1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25" customHeight="1">
      <c r="A146" s="72" t="s">
        <v>15</v>
      </c>
      <c r="B146" s="73"/>
      <c r="C146" s="73"/>
      <c r="D146" s="73"/>
      <c r="E146" s="73"/>
      <c r="F146" s="73"/>
      <c r="G146" s="74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1"/>
      <c r="B148" s="1"/>
      <c r="C148" s="1"/>
      <c r="D148" s="1"/>
      <c r="E148" s="1"/>
      <c r="F148" s="1"/>
      <c r="G148" s="1"/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1"/>
      <c r="B149" s="1"/>
      <c r="C149" s="1"/>
      <c r="D149" s="1"/>
      <c r="E149" s="1"/>
      <c r="F149" s="1"/>
      <c r="G149" s="1"/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>
      <c r="A150" s="3">
        <v>2008</v>
      </c>
      <c r="B150" s="10" t="s">
        <v>1</v>
      </c>
      <c r="C150" s="10" t="s">
        <v>2</v>
      </c>
      <c r="D150" s="10" t="s">
        <v>3</v>
      </c>
      <c r="E150" s="10" t="s">
        <v>4</v>
      </c>
      <c r="F150" s="10" t="s">
        <v>5</v>
      </c>
      <c r="G150" s="10" t="s">
        <v>6</v>
      </c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5" t="s">
        <v>7</v>
      </c>
      <c r="B151" s="6">
        <v>4603276</v>
      </c>
      <c r="C151" s="6">
        <v>289691</v>
      </c>
      <c r="D151" s="6">
        <v>120741</v>
      </c>
      <c r="E151" s="6">
        <v>246670</v>
      </c>
      <c r="F151" s="6">
        <v>90650</v>
      </c>
      <c r="G151" s="6">
        <v>5351028</v>
      </c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5" t="s">
        <v>8</v>
      </c>
      <c r="B152" s="6">
        <v>11538000</v>
      </c>
      <c r="C152" s="6">
        <v>353000</v>
      </c>
      <c r="D152" s="6">
        <v>8500000</v>
      </c>
      <c r="E152" s="6">
        <v>811405</v>
      </c>
      <c r="F152" s="7"/>
      <c r="G152" s="6">
        <v>21202405</v>
      </c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>
      <c r="A153" s="5" t="s">
        <v>9</v>
      </c>
      <c r="B153" s="6">
        <v>4105960</v>
      </c>
      <c r="C153" s="7"/>
      <c r="D153" s="6">
        <v>244800</v>
      </c>
      <c r="E153" s="6">
        <v>57100</v>
      </c>
      <c r="F153" s="6">
        <v>29341</v>
      </c>
      <c r="G153" s="6">
        <v>4437201</v>
      </c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5" t="s">
        <v>10</v>
      </c>
      <c r="B154" s="6">
        <v>3534000</v>
      </c>
      <c r="C154" s="6">
        <v>410000</v>
      </c>
      <c r="D154" s="6"/>
      <c r="E154" s="6">
        <v>315508</v>
      </c>
      <c r="F154" s="6">
        <v>30000</v>
      </c>
      <c r="G154" s="6">
        <v>4289508</v>
      </c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5" t="s">
        <v>11</v>
      </c>
      <c r="B155" s="6">
        <v>2076000</v>
      </c>
      <c r="C155" s="6">
        <v>321500</v>
      </c>
      <c r="D155" s="6">
        <v>698980</v>
      </c>
      <c r="E155" s="6">
        <v>279231</v>
      </c>
      <c r="F155" s="7"/>
      <c r="G155" s="6">
        <f>E155+D155+C155+B155</f>
        <v>3375711</v>
      </c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1"/>
      <c r="B190" s="1"/>
      <c r="C190" s="1"/>
      <c r="D190" s="1"/>
      <c r="E190" s="1"/>
      <c r="F190" s="1"/>
      <c r="G190" s="1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0.25" customHeight="1">
      <c r="A192" s="72" t="s">
        <v>16</v>
      </c>
      <c r="B192" s="73"/>
      <c r="C192" s="73"/>
      <c r="D192" s="73"/>
      <c r="E192" s="73"/>
      <c r="F192" s="73"/>
      <c r="G192" s="74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1"/>
      <c r="B194" s="1"/>
      <c r="C194" s="1"/>
      <c r="D194" s="1"/>
      <c r="E194" s="1"/>
      <c r="F194" s="1"/>
      <c r="G194" s="1"/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1"/>
      <c r="B195" s="1"/>
      <c r="C195" s="1"/>
      <c r="D195" s="1"/>
      <c r="E195" s="1"/>
      <c r="F195" s="1"/>
      <c r="G195" s="1"/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>
      <c r="A196" s="3">
        <v>2009</v>
      </c>
      <c r="B196" s="10" t="s">
        <v>1</v>
      </c>
      <c r="C196" s="10" t="s">
        <v>2</v>
      </c>
      <c r="D196" s="10" t="s">
        <v>3</v>
      </c>
      <c r="E196" s="10" t="s">
        <v>4</v>
      </c>
      <c r="F196" s="10" t="s">
        <v>5</v>
      </c>
      <c r="G196" s="10" t="s">
        <v>6</v>
      </c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5" t="s">
        <v>7</v>
      </c>
      <c r="B197" s="6">
        <v>5105979</v>
      </c>
      <c r="C197" s="6">
        <v>83200</v>
      </c>
      <c r="D197" s="6"/>
      <c r="E197" s="6">
        <v>23820</v>
      </c>
      <c r="F197" s="6"/>
      <c r="G197" s="6">
        <v>5212999</v>
      </c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5" t="s">
        <v>8</v>
      </c>
      <c r="B198" s="6">
        <v>9138000</v>
      </c>
      <c r="C198" s="6">
        <v>1870000</v>
      </c>
      <c r="D198" s="6">
        <v>5130384</v>
      </c>
      <c r="E198" s="6">
        <v>1085000</v>
      </c>
      <c r="F198" s="7"/>
      <c r="G198" s="6">
        <v>17223384</v>
      </c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>
      <c r="A199" s="5" t="s">
        <v>9</v>
      </c>
      <c r="B199" s="6">
        <v>5593999</v>
      </c>
      <c r="C199" s="6">
        <v>57100</v>
      </c>
      <c r="D199" s="6">
        <v>176501</v>
      </c>
      <c r="E199" s="6">
        <v>54404</v>
      </c>
      <c r="F199" s="6">
        <v>162137</v>
      </c>
      <c r="G199" s="6">
        <v>6044141</v>
      </c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5" t="s">
        <v>10</v>
      </c>
      <c r="B200" s="6">
        <v>5027390</v>
      </c>
      <c r="C200" s="6">
        <v>489940</v>
      </c>
      <c r="D200" s="6"/>
      <c r="E200" s="6"/>
      <c r="F200" s="6">
        <v>30000</v>
      </c>
      <c r="G200" s="15">
        <v>5547330</v>
      </c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5" t="s">
        <v>11</v>
      </c>
      <c r="B201" s="16">
        <v>2237610</v>
      </c>
      <c r="C201" s="16">
        <v>258900</v>
      </c>
      <c r="D201" s="16">
        <v>514163</v>
      </c>
      <c r="E201" s="16">
        <v>123127</v>
      </c>
      <c r="F201" s="17"/>
      <c r="G201" s="16">
        <f>E201+D201+C201+B201</f>
        <v>3133800</v>
      </c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3:G3"/>
    <mergeCell ref="A49:G49"/>
    <mergeCell ref="A97:G97"/>
    <mergeCell ref="A146:G146"/>
    <mergeCell ref="A192:G192"/>
  </mergeCells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/>
  <cols>
    <col min="1" max="10" width="7.5703125" customWidth="1"/>
    <col min="11" max="26" width="8.7109375" customWidth="1"/>
  </cols>
  <sheetData>
    <row r="1" spans="1:2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4"/>
  <sheetViews>
    <sheetView workbookViewId="0"/>
  </sheetViews>
  <sheetFormatPr baseColWidth="10" defaultColWidth="15.140625" defaultRowHeight="15" customHeight="1"/>
  <cols>
    <col min="1" max="1" width="7.5703125" customWidth="1"/>
    <col min="2" max="2" width="19.7109375" customWidth="1"/>
    <col min="3" max="3" width="9.85546875" customWidth="1"/>
    <col min="4" max="4" width="10" customWidth="1"/>
    <col min="5" max="5" width="11.7109375" customWidth="1"/>
    <col min="6" max="6" width="14.5703125" customWidth="1"/>
    <col min="7" max="7" width="11.42578125" customWidth="1"/>
    <col min="8" max="8" width="11" customWidth="1"/>
    <col min="9" max="9" width="7.5703125" customWidth="1"/>
    <col min="10" max="10" width="4.28515625" customWidth="1"/>
    <col min="11" max="12" width="7.5703125" customWidth="1"/>
    <col min="13" max="20" width="8.7109375" customWidth="1"/>
  </cols>
  <sheetData>
    <row r="1" spans="1:20" ht="15.75" customHeight="1">
      <c r="A1" s="2"/>
      <c r="B1" s="33"/>
      <c r="C1" s="34"/>
      <c r="D1" s="34"/>
      <c r="E1" s="34"/>
      <c r="F1" s="34"/>
      <c r="G1" s="34"/>
      <c r="H1" s="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customHeight="1">
      <c r="A2" s="2"/>
      <c r="B2" s="33"/>
      <c r="C2" s="34"/>
      <c r="D2" s="34"/>
      <c r="E2" s="34"/>
      <c r="F2" s="34"/>
      <c r="G2" s="34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33" customHeight="1">
      <c r="A3" s="2"/>
      <c r="B3" s="80" t="s">
        <v>27</v>
      </c>
      <c r="C3" s="79"/>
      <c r="D3" s="79"/>
      <c r="E3" s="79"/>
      <c r="F3" s="79"/>
      <c r="G3" s="79"/>
      <c r="H3" s="7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0" customHeight="1">
      <c r="A4" s="2"/>
      <c r="B4" s="35" t="s">
        <v>28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29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4" customHeight="1">
      <c r="A5" s="2"/>
      <c r="B5" s="36" t="s">
        <v>7</v>
      </c>
      <c r="C5" s="37">
        <v>20739455</v>
      </c>
      <c r="D5" s="37">
        <v>740691</v>
      </c>
      <c r="E5" s="37">
        <v>568657</v>
      </c>
      <c r="F5" s="37">
        <v>2431192</v>
      </c>
      <c r="G5" s="37">
        <v>340845</v>
      </c>
      <c r="H5" s="38">
        <f t="shared" ref="H5:H9" si="0">SUM(C5:G5)</f>
        <v>24820840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1.75" customHeight="1">
      <c r="A6" s="2"/>
      <c r="B6" s="36" t="s">
        <v>8</v>
      </c>
      <c r="C6" s="37">
        <v>47054000</v>
      </c>
      <c r="D6" s="37">
        <v>11940000</v>
      </c>
      <c r="E6" s="37">
        <v>21530384</v>
      </c>
      <c r="F6" s="37">
        <v>1896405</v>
      </c>
      <c r="G6" s="39"/>
      <c r="H6" s="38">
        <f t="shared" si="0"/>
        <v>82420789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4.5" customHeight="1">
      <c r="A7" s="2"/>
      <c r="B7" s="36" t="s">
        <v>30</v>
      </c>
      <c r="C7" s="40">
        <v>16078719</v>
      </c>
      <c r="D7" s="37">
        <v>2057100</v>
      </c>
      <c r="E7" s="37">
        <v>421301</v>
      </c>
      <c r="F7" s="37">
        <v>168604</v>
      </c>
      <c r="G7" s="37">
        <v>221478</v>
      </c>
      <c r="H7" s="38">
        <f t="shared" si="0"/>
        <v>18947202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3.25" customHeight="1">
      <c r="A8" s="2"/>
      <c r="B8" s="36" t="s">
        <v>10</v>
      </c>
      <c r="C8" s="37">
        <v>23245419</v>
      </c>
      <c r="D8" s="37">
        <v>1807686</v>
      </c>
      <c r="E8" s="37">
        <v>540000</v>
      </c>
      <c r="F8" s="37">
        <v>645508</v>
      </c>
      <c r="G8" s="37">
        <v>90000</v>
      </c>
      <c r="H8" s="38">
        <f t="shared" si="0"/>
        <v>26328613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6.25" customHeight="1">
      <c r="A9" s="2"/>
      <c r="B9" s="36" t="s">
        <v>11</v>
      </c>
      <c r="C9" s="37">
        <v>8750610</v>
      </c>
      <c r="D9" s="37">
        <v>1127800</v>
      </c>
      <c r="E9" s="37">
        <v>3153670</v>
      </c>
      <c r="F9" s="37">
        <v>3827358</v>
      </c>
      <c r="G9" s="41"/>
      <c r="H9" s="38">
        <f t="shared" si="0"/>
        <v>16859438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5.75" customHeight="1">
      <c r="A10" s="2"/>
      <c r="B10" s="33"/>
      <c r="C10" s="34"/>
      <c r="D10" s="34"/>
      <c r="E10" s="34"/>
      <c r="F10" s="34"/>
      <c r="G10" s="34"/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75" customHeight="1">
      <c r="A11" s="2"/>
      <c r="B11" s="33"/>
      <c r="C11" s="34"/>
      <c r="D11" s="34"/>
      <c r="E11" s="34"/>
      <c r="F11" s="34"/>
      <c r="G11" s="34"/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8.75" customHeight="1">
      <c r="A12" s="2"/>
      <c r="B12" s="80" t="s">
        <v>31</v>
      </c>
      <c r="C12" s="79"/>
      <c r="D12" s="79"/>
      <c r="E12" s="79"/>
      <c r="F12" s="79"/>
      <c r="G12" s="79"/>
      <c r="H12" s="7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30" customHeight="1">
      <c r="A13" s="2"/>
      <c r="B13" s="35" t="s">
        <v>32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29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4" customHeight="1">
      <c r="A14" s="2"/>
      <c r="B14" s="36" t="s">
        <v>7</v>
      </c>
      <c r="C14" s="37">
        <v>23167455</v>
      </c>
      <c r="D14" s="37">
        <v>756291</v>
      </c>
      <c r="E14" s="37">
        <v>611449</v>
      </c>
      <c r="F14" s="37">
        <v>2431192</v>
      </c>
      <c r="G14" s="37">
        <v>340845</v>
      </c>
      <c r="H14" s="38">
        <f t="shared" ref="H14:H17" si="1">SUM(C14:G14)</f>
        <v>27307232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1.75" customHeight="1">
      <c r="A15" s="2"/>
      <c r="B15" s="36" t="s">
        <v>8</v>
      </c>
      <c r="C15" s="37">
        <v>58733200</v>
      </c>
      <c r="D15" s="37">
        <v>13140000</v>
      </c>
      <c r="E15" s="37">
        <v>24080384</v>
      </c>
      <c r="F15" s="37">
        <v>2992041</v>
      </c>
      <c r="G15" s="39">
        <v>5300000</v>
      </c>
      <c r="H15" s="38">
        <f t="shared" si="1"/>
        <v>104245625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34.5" customHeight="1">
      <c r="A16" s="2"/>
      <c r="B16" s="36" t="s">
        <v>30</v>
      </c>
      <c r="C16" s="40">
        <v>20522314</v>
      </c>
      <c r="D16" s="37">
        <v>2174200</v>
      </c>
      <c r="E16" s="37">
        <v>1089323</v>
      </c>
      <c r="F16" s="37">
        <v>223008</v>
      </c>
      <c r="G16" s="37">
        <v>734574</v>
      </c>
      <c r="H16" s="38">
        <f t="shared" si="1"/>
        <v>24743419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4.75" customHeight="1">
      <c r="A17" s="2"/>
      <c r="B17" s="36" t="s">
        <v>10</v>
      </c>
      <c r="C17" s="37">
        <v>28795418</v>
      </c>
      <c r="D17" s="37">
        <v>1811061</v>
      </c>
      <c r="E17" s="37">
        <v>540000</v>
      </c>
      <c r="F17" s="37">
        <v>645508</v>
      </c>
      <c r="G17" s="37">
        <v>90000</v>
      </c>
      <c r="H17" s="38">
        <f t="shared" si="1"/>
        <v>31881987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7.75" customHeight="1">
      <c r="A18" s="2"/>
      <c r="B18" s="36" t="s">
        <v>11</v>
      </c>
      <c r="C18" s="42">
        <v>12147410</v>
      </c>
      <c r="D18" s="42">
        <v>1712580</v>
      </c>
      <c r="E18" s="42">
        <v>3450714</v>
      </c>
      <c r="F18" s="42">
        <v>4152358</v>
      </c>
      <c r="G18" s="43"/>
      <c r="H18" s="44">
        <v>21463062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.75" customHeight="1">
      <c r="A19" s="2"/>
      <c r="B19" s="33"/>
      <c r="C19" s="34"/>
      <c r="D19" s="34"/>
      <c r="E19" s="34"/>
      <c r="F19" s="34"/>
      <c r="G19" s="34"/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.75" customHeight="1">
      <c r="A20" s="2"/>
      <c r="B20" s="33"/>
      <c r="C20" s="34"/>
      <c r="D20" s="34"/>
      <c r="E20" s="34"/>
      <c r="F20" s="34"/>
      <c r="G20" s="34"/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8.75" customHeight="1">
      <c r="A21" s="2"/>
      <c r="B21" s="78" t="s">
        <v>33</v>
      </c>
      <c r="C21" s="79"/>
      <c r="D21" s="79"/>
      <c r="E21" s="79"/>
      <c r="F21" s="79"/>
      <c r="G21" s="79"/>
      <c r="H21" s="7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30" customHeight="1">
      <c r="A22" s="2"/>
      <c r="B22" s="45" t="s">
        <v>34</v>
      </c>
      <c r="C22" s="46" t="s">
        <v>1</v>
      </c>
      <c r="D22" s="46" t="s">
        <v>2</v>
      </c>
      <c r="E22" s="46" t="s">
        <v>3</v>
      </c>
      <c r="F22" s="46" t="s">
        <v>4</v>
      </c>
      <c r="G22" s="46" t="s">
        <v>5</v>
      </c>
      <c r="H22" s="46" t="s">
        <v>29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 customHeight="1">
      <c r="A23" s="2"/>
      <c r="B23" s="47" t="s">
        <v>7</v>
      </c>
      <c r="C23" s="42">
        <v>25188455</v>
      </c>
      <c r="D23" s="42">
        <v>871292</v>
      </c>
      <c r="E23" s="42">
        <v>611449</v>
      </c>
      <c r="F23" s="42">
        <v>2431192</v>
      </c>
      <c r="G23" s="42">
        <v>363315</v>
      </c>
      <c r="H23" s="44">
        <v>29465703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 customHeight="1">
      <c r="A24" s="2"/>
      <c r="B24" s="47" t="s">
        <v>8</v>
      </c>
      <c r="C24" s="42">
        <v>70715733</v>
      </c>
      <c r="D24" s="42">
        <v>13720000</v>
      </c>
      <c r="E24" s="42">
        <v>25192241</v>
      </c>
      <c r="F24" s="42">
        <v>4969206</v>
      </c>
      <c r="G24" s="42">
        <v>6416500</v>
      </c>
      <c r="H24" s="44">
        <v>121013680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31.5" customHeight="1">
      <c r="A25" s="2"/>
      <c r="B25" s="47" t="s">
        <v>30</v>
      </c>
      <c r="C25" s="48">
        <v>23857214</v>
      </c>
      <c r="D25" s="42">
        <v>2249200</v>
      </c>
      <c r="E25" s="42">
        <v>1236882</v>
      </c>
      <c r="F25" s="42">
        <v>223008</v>
      </c>
      <c r="G25" s="42">
        <v>752574</v>
      </c>
      <c r="H25" s="44">
        <v>24743419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 customHeight="1">
      <c r="A26" s="2"/>
      <c r="B26" s="47" t="s">
        <v>10</v>
      </c>
      <c r="C26" s="42">
        <v>32953418</v>
      </c>
      <c r="D26" s="42">
        <v>1961053</v>
      </c>
      <c r="E26" s="42">
        <v>870480</v>
      </c>
      <c r="F26" s="42">
        <v>645508</v>
      </c>
      <c r="G26" s="42">
        <v>90000</v>
      </c>
      <c r="H26" s="44">
        <v>36520459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.75" customHeight="1">
      <c r="A27" s="2"/>
      <c r="B27" s="47" t="s">
        <v>11</v>
      </c>
      <c r="C27" s="42">
        <v>15343639</v>
      </c>
      <c r="D27" s="42">
        <v>1982030</v>
      </c>
      <c r="E27" s="42">
        <v>3890714</v>
      </c>
      <c r="F27" s="42">
        <v>4215488</v>
      </c>
      <c r="G27" s="43">
        <v>0</v>
      </c>
      <c r="H27" s="44">
        <v>25431871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.75" customHeight="1">
      <c r="A28" s="2"/>
      <c r="B28" s="33"/>
      <c r="C28" s="34"/>
      <c r="D28" s="34"/>
      <c r="E28" s="34"/>
      <c r="F28" s="34"/>
      <c r="G28" s="34"/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.75" customHeight="1">
      <c r="A29" s="2"/>
      <c r="B29" s="33"/>
      <c r="C29" s="34"/>
      <c r="D29" s="34"/>
      <c r="E29" s="34"/>
      <c r="F29" s="34"/>
      <c r="G29" s="34"/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8.75" customHeight="1">
      <c r="A30" s="2"/>
      <c r="B30" s="78" t="s">
        <v>35</v>
      </c>
      <c r="C30" s="79"/>
      <c r="D30" s="79"/>
      <c r="E30" s="79"/>
      <c r="F30" s="79"/>
      <c r="G30" s="79"/>
      <c r="H30" s="7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30" customHeight="1">
      <c r="A31" s="2"/>
      <c r="B31" s="45" t="s">
        <v>36</v>
      </c>
      <c r="C31" s="46" t="s">
        <v>1</v>
      </c>
      <c r="D31" s="46" t="s">
        <v>2</v>
      </c>
      <c r="E31" s="46" t="s">
        <v>3</v>
      </c>
      <c r="F31" s="46" t="s">
        <v>4</v>
      </c>
      <c r="G31" s="46" t="s">
        <v>5</v>
      </c>
      <c r="H31" s="46" t="s">
        <v>29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 customHeight="1">
      <c r="A32" s="2"/>
      <c r="B32" s="47" t="s">
        <v>7</v>
      </c>
      <c r="C32" s="42">
        <v>27088455</v>
      </c>
      <c r="D32" s="42">
        <v>871292</v>
      </c>
      <c r="E32" s="42">
        <v>611449</v>
      </c>
      <c r="F32" s="42">
        <v>2431192</v>
      </c>
      <c r="G32" s="42">
        <v>363315</v>
      </c>
      <c r="H32" s="44">
        <v>31365703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 customHeight="1">
      <c r="A33" s="2"/>
      <c r="B33" s="47" t="s">
        <v>8</v>
      </c>
      <c r="C33" s="42">
        <v>76472803</v>
      </c>
      <c r="D33" s="42">
        <v>13720000</v>
      </c>
      <c r="E33" s="42">
        <v>28712420</v>
      </c>
      <c r="F33" s="42">
        <v>5419206</v>
      </c>
      <c r="G33" s="42">
        <v>6596500</v>
      </c>
      <c r="H33" s="44">
        <v>130920930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31.5" customHeight="1">
      <c r="A34" s="2"/>
      <c r="B34" s="47" t="s">
        <v>30</v>
      </c>
      <c r="C34" s="48">
        <v>27372214</v>
      </c>
      <c r="D34" s="42">
        <v>2249200</v>
      </c>
      <c r="E34" s="42">
        <v>1236882</v>
      </c>
      <c r="F34" s="42">
        <v>273008</v>
      </c>
      <c r="G34" s="42">
        <v>767574</v>
      </c>
      <c r="H34" s="44">
        <v>28323419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customHeight="1">
      <c r="A35" s="2"/>
      <c r="B35" s="47" t="s">
        <v>10</v>
      </c>
      <c r="C35" s="42">
        <v>36440918</v>
      </c>
      <c r="D35" s="42">
        <v>1961053</v>
      </c>
      <c r="E35" s="42">
        <v>870480</v>
      </c>
      <c r="F35" s="42">
        <v>645508</v>
      </c>
      <c r="G35" s="42">
        <v>90000</v>
      </c>
      <c r="H35" s="44">
        <v>40007959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 customHeight="1">
      <c r="A36" s="2"/>
      <c r="B36" s="47" t="s">
        <v>11</v>
      </c>
      <c r="C36" s="42">
        <v>16839639</v>
      </c>
      <c r="D36" s="42">
        <v>2131522</v>
      </c>
      <c r="E36" s="42">
        <v>3890714</v>
      </c>
      <c r="F36" s="42">
        <v>4323588</v>
      </c>
      <c r="G36" s="43">
        <v>0</v>
      </c>
      <c r="H36" s="44">
        <v>27185463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 customHeight="1">
      <c r="A37" s="2"/>
      <c r="B37" s="33"/>
      <c r="C37" s="34"/>
      <c r="D37" s="34"/>
      <c r="E37" s="34"/>
      <c r="F37" s="34"/>
      <c r="G37" s="34"/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 customHeight="1">
      <c r="A38" s="2"/>
      <c r="B38" s="33"/>
      <c r="C38" s="34"/>
      <c r="D38" s="34"/>
      <c r="E38" s="34"/>
      <c r="F38" s="34"/>
      <c r="G38" s="34"/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8.75" customHeight="1">
      <c r="A39" s="2"/>
      <c r="B39" s="78" t="s">
        <v>37</v>
      </c>
      <c r="C39" s="79"/>
      <c r="D39" s="79"/>
      <c r="E39" s="79"/>
      <c r="F39" s="79"/>
      <c r="G39" s="79"/>
      <c r="H39" s="7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30" customHeight="1">
      <c r="A40" s="2"/>
      <c r="B40" s="45" t="s">
        <v>38</v>
      </c>
      <c r="C40" s="46" t="s">
        <v>1</v>
      </c>
      <c r="D40" s="46" t="s">
        <v>2</v>
      </c>
      <c r="E40" s="46" t="s">
        <v>3</v>
      </c>
      <c r="F40" s="46" t="s">
        <v>4</v>
      </c>
      <c r="G40" s="46" t="s">
        <v>5</v>
      </c>
      <c r="H40" s="46" t="s">
        <v>29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 customHeight="1">
      <c r="A41" s="2"/>
      <c r="B41" s="47" t="s">
        <v>7</v>
      </c>
      <c r="C41" s="42">
        <v>28286413</v>
      </c>
      <c r="D41" s="42">
        <v>900760</v>
      </c>
      <c r="E41" s="42">
        <v>611449</v>
      </c>
      <c r="F41" s="42">
        <v>2628513</v>
      </c>
      <c r="G41" s="42">
        <v>363315</v>
      </c>
      <c r="H41" s="44">
        <v>32790450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.75" customHeight="1">
      <c r="A42" s="2"/>
      <c r="B42" s="47" t="s">
        <v>8</v>
      </c>
      <c r="C42" s="42">
        <v>80408594</v>
      </c>
      <c r="D42" s="42">
        <v>13720000</v>
      </c>
      <c r="E42" s="42">
        <v>32518561</v>
      </c>
      <c r="F42" s="42">
        <v>5734206</v>
      </c>
      <c r="G42" s="42">
        <v>6796500</v>
      </c>
      <c r="H42" s="44">
        <v>139177862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31.5" customHeight="1">
      <c r="A43" s="2"/>
      <c r="B43" s="47" t="s">
        <v>30</v>
      </c>
      <c r="C43" s="48">
        <v>28184543</v>
      </c>
      <c r="D43" s="42">
        <v>2249200</v>
      </c>
      <c r="E43" s="42">
        <v>1236882</v>
      </c>
      <c r="F43" s="42">
        <v>298008</v>
      </c>
      <c r="G43" s="42">
        <v>774574</v>
      </c>
      <c r="H43" s="44">
        <v>29167748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.75" customHeight="1">
      <c r="A44" s="2"/>
      <c r="B44" s="47" t="s">
        <v>10</v>
      </c>
      <c r="C44" s="42">
        <v>39846918</v>
      </c>
      <c r="D44" s="42">
        <v>1961053</v>
      </c>
      <c r="E44" s="42">
        <v>870480</v>
      </c>
      <c r="F44" s="42">
        <v>645508</v>
      </c>
      <c r="G44" s="42">
        <v>90000</v>
      </c>
      <c r="H44" s="44">
        <v>43413959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75" customHeight="1">
      <c r="A45" s="2"/>
      <c r="B45" s="47" t="s">
        <v>11</v>
      </c>
      <c r="C45" s="42">
        <v>18335639</v>
      </c>
      <c r="D45" s="42">
        <v>2281522</v>
      </c>
      <c r="E45" s="42">
        <v>3890714</v>
      </c>
      <c r="F45" s="42">
        <v>4462258</v>
      </c>
      <c r="G45" s="43">
        <v>0</v>
      </c>
      <c r="H45" s="44">
        <v>28970133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 customHeight="1">
      <c r="A46" s="2"/>
      <c r="B46" s="33"/>
      <c r="C46" s="34"/>
      <c r="D46" s="34"/>
      <c r="E46" s="34"/>
      <c r="F46" s="34"/>
      <c r="G46" s="34"/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.75" customHeight="1">
      <c r="A47" s="2"/>
      <c r="B47" s="33"/>
      <c r="C47" s="34"/>
      <c r="D47" s="34"/>
      <c r="E47" s="34"/>
      <c r="F47" s="34"/>
      <c r="G47" s="34"/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.75" customHeight="1">
      <c r="A48" s="2"/>
      <c r="B48" s="78" t="s">
        <v>39</v>
      </c>
      <c r="C48" s="79"/>
      <c r="D48" s="79"/>
      <c r="E48" s="79"/>
      <c r="F48" s="79"/>
      <c r="G48" s="79"/>
      <c r="H48" s="7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.75" customHeight="1">
      <c r="A49" s="2"/>
      <c r="B49" s="49" t="s">
        <v>40</v>
      </c>
      <c r="C49" s="50" t="s">
        <v>1</v>
      </c>
      <c r="D49" s="50" t="s">
        <v>2</v>
      </c>
      <c r="E49" s="50" t="s">
        <v>3</v>
      </c>
      <c r="F49" s="50" t="s">
        <v>4</v>
      </c>
      <c r="G49" s="50" t="s">
        <v>5</v>
      </c>
      <c r="H49" s="50" t="s">
        <v>29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.75" customHeight="1">
      <c r="A50" s="2"/>
      <c r="B50" s="51" t="s">
        <v>7</v>
      </c>
      <c r="C50" s="52">
        <v>30009408</v>
      </c>
      <c r="D50" s="42">
        <v>900760</v>
      </c>
      <c r="E50" s="42">
        <v>611449</v>
      </c>
      <c r="F50" s="42">
        <v>2628513</v>
      </c>
      <c r="G50" s="42">
        <v>363315</v>
      </c>
      <c r="H50" s="53">
        <f t="shared" ref="H50:H54" si="2">SUM(C50:G50)</f>
        <v>34513445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75" customHeight="1">
      <c r="A51" s="2"/>
      <c r="B51" s="51" t="s">
        <v>8</v>
      </c>
      <c r="C51" s="52">
        <v>83908594</v>
      </c>
      <c r="D51" s="52">
        <v>14768000</v>
      </c>
      <c r="E51" s="52">
        <v>34268523.170000002</v>
      </c>
      <c r="F51" s="52">
        <v>6850206</v>
      </c>
      <c r="G51" s="52">
        <v>6996500</v>
      </c>
      <c r="H51" s="53">
        <f t="shared" si="2"/>
        <v>146791823.17000002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 customHeight="1">
      <c r="A52" s="2"/>
      <c r="B52" s="51" t="s">
        <v>30</v>
      </c>
      <c r="C52" s="54">
        <v>32143593</v>
      </c>
      <c r="D52" s="52">
        <v>2249200</v>
      </c>
      <c r="E52" s="52">
        <v>1236882</v>
      </c>
      <c r="F52" s="52">
        <v>318008</v>
      </c>
      <c r="G52" s="52">
        <v>780174</v>
      </c>
      <c r="H52" s="53">
        <f t="shared" si="2"/>
        <v>36727857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 customHeight="1">
      <c r="A53" s="2"/>
      <c r="B53" s="51" t="s">
        <v>10</v>
      </c>
      <c r="C53" s="52">
        <v>42131156.219999999</v>
      </c>
      <c r="D53" s="52">
        <v>2033177.22</v>
      </c>
      <c r="E53" s="52">
        <v>870480</v>
      </c>
      <c r="F53" s="52">
        <v>735508</v>
      </c>
      <c r="G53" s="52">
        <v>90000</v>
      </c>
      <c r="H53" s="53">
        <f t="shared" si="2"/>
        <v>45860321.439999998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.75" customHeight="1">
      <c r="A54" s="2"/>
      <c r="B54" s="51" t="s">
        <v>11</v>
      </c>
      <c r="C54" s="52">
        <v>20277839</v>
      </c>
      <c r="D54" s="52">
        <v>2361650</v>
      </c>
      <c r="E54" s="52">
        <v>4050714</v>
      </c>
      <c r="F54" s="52">
        <v>4503788</v>
      </c>
      <c r="G54" s="55">
        <v>0</v>
      </c>
      <c r="H54" s="53">
        <f t="shared" si="2"/>
        <v>31193991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.75" customHeight="1">
      <c r="A55" s="2"/>
      <c r="B55" s="33"/>
      <c r="C55" s="34"/>
      <c r="D55" s="34"/>
      <c r="E55" s="34"/>
      <c r="F55" s="34"/>
      <c r="G55" s="34"/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8.75">
      <c r="A57" s="2"/>
      <c r="B57" s="78" t="s">
        <v>41</v>
      </c>
      <c r="C57" s="79"/>
      <c r="D57" s="79"/>
      <c r="E57" s="79"/>
      <c r="F57" s="79"/>
      <c r="G57" s="79"/>
      <c r="H57" s="7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30">
      <c r="A58" s="2"/>
      <c r="B58" s="56" t="s">
        <v>42</v>
      </c>
      <c r="C58" s="50" t="s">
        <v>1</v>
      </c>
      <c r="D58" s="50" t="s">
        <v>2</v>
      </c>
      <c r="E58" s="50" t="s">
        <v>3</v>
      </c>
      <c r="F58" s="50" t="s">
        <v>4</v>
      </c>
      <c r="G58" s="50" t="s">
        <v>5</v>
      </c>
      <c r="H58" s="50" t="s">
        <v>29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>
      <c r="A59" s="2"/>
      <c r="B59" s="51" t="s">
        <v>7</v>
      </c>
      <c r="C59" s="57">
        <v>31601065</v>
      </c>
      <c r="D59" s="42">
        <v>900760</v>
      </c>
      <c r="E59" s="42">
        <v>611449</v>
      </c>
      <c r="F59" s="42">
        <v>2628513</v>
      </c>
      <c r="G59" s="42">
        <v>363315</v>
      </c>
      <c r="H59" s="53">
        <f t="shared" ref="H59:H63" si="3">SUM(C59:G59)</f>
        <v>36105102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.75">
      <c r="A60" s="2"/>
      <c r="B60" s="51" t="s">
        <v>8</v>
      </c>
      <c r="C60" s="57">
        <v>87888762</v>
      </c>
      <c r="D60" s="57">
        <v>15314157</v>
      </c>
      <c r="E60" s="57">
        <v>34785054</v>
      </c>
      <c r="F60" s="57">
        <v>7199109</v>
      </c>
      <c r="G60" s="57">
        <v>6996500</v>
      </c>
      <c r="H60" s="53">
        <f t="shared" si="3"/>
        <v>152183582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31.5">
      <c r="A61" s="2"/>
      <c r="B61" s="51" t="s">
        <v>30</v>
      </c>
      <c r="C61" s="58">
        <v>34413321</v>
      </c>
      <c r="D61" s="57">
        <v>2249200</v>
      </c>
      <c r="E61" s="57">
        <v>1236882</v>
      </c>
      <c r="F61" s="57">
        <v>375638</v>
      </c>
      <c r="G61" s="52">
        <v>780174</v>
      </c>
      <c r="H61" s="53">
        <f t="shared" si="3"/>
        <v>39055215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>
      <c r="A62" s="2"/>
      <c r="B62" s="51" t="s">
        <v>10</v>
      </c>
      <c r="C62" s="57">
        <v>44316156</v>
      </c>
      <c r="D62" s="57">
        <v>2060060</v>
      </c>
      <c r="E62" s="57">
        <v>870480</v>
      </c>
      <c r="F62" s="57">
        <v>825508</v>
      </c>
      <c r="G62" s="52">
        <v>90000</v>
      </c>
      <c r="H62" s="53">
        <f t="shared" si="3"/>
        <v>48162204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.75">
      <c r="A63" s="2"/>
      <c r="B63" s="51" t="s">
        <v>11</v>
      </c>
      <c r="C63" s="57">
        <v>22216565</v>
      </c>
      <c r="D63" s="57">
        <v>2361650</v>
      </c>
      <c r="E63" s="57">
        <v>4050714</v>
      </c>
      <c r="F63" s="57">
        <v>4570582</v>
      </c>
      <c r="G63" s="55">
        <v>0</v>
      </c>
      <c r="H63" s="53">
        <f t="shared" si="3"/>
        <v>33199511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</sheetData>
  <mergeCells count="7">
    <mergeCell ref="B57:H57"/>
    <mergeCell ref="B48:H48"/>
    <mergeCell ref="B3:H3"/>
    <mergeCell ref="B12:H12"/>
    <mergeCell ref="B21:H21"/>
    <mergeCell ref="B30:H30"/>
    <mergeCell ref="B39:H3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workbookViewId="0"/>
  </sheetViews>
  <sheetFormatPr baseColWidth="10" defaultColWidth="15.140625" defaultRowHeight="15" customHeight="1"/>
  <cols>
    <col min="1" max="1" width="7.5703125" customWidth="1"/>
    <col min="2" max="2" width="10.85546875" customWidth="1"/>
    <col min="3" max="3" width="9.28515625" customWidth="1"/>
    <col min="4" max="4" width="9.42578125" customWidth="1"/>
    <col min="5" max="5" width="11.42578125" customWidth="1"/>
    <col min="6" max="6" width="13.140625" customWidth="1"/>
    <col min="7" max="7" width="9.85546875" customWidth="1"/>
    <col min="8" max="8" width="7.5703125" customWidth="1"/>
    <col min="9" max="9" width="11.42578125" customWidth="1"/>
    <col min="10" max="10" width="11" customWidth="1"/>
    <col min="11" max="11" width="9" customWidth="1"/>
    <col min="12" max="12" width="9.140625" customWidth="1"/>
    <col min="13" max="13" width="9.85546875" customWidth="1"/>
    <col min="14" max="14" width="10.42578125" customWidth="1"/>
    <col min="15" max="24" width="7.5703125" customWidth="1"/>
    <col min="25" max="26" width="8.7109375" customWidth="1"/>
  </cols>
  <sheetData>
    <row r="1" spans="1:26">
      <c r="A1" s="2"/>
      <c r="B1" s="34"/>
      <c r="C1" s="2"/>
      <c r="D1" s="2"/>
      <c r="E1" s="8"/>
      <c r="F1" s="59"/>
      <c r="G1" s="8"/>
      <c r="H1" s="2"/>
      <c r="I1" s="8"/>
      <c r="J1" s="8"/>
      <c r="K1" s="2"/>
      <c r="L1" s="2"/>
      <c r="M1" s="8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8.5" customHeight="1">
      <c r="A2" s="81" t="s">
        <v>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2"/>
      <c r="B3" s="34"/>
      <c r="C3" s="2"/>
      <c r="D3" s="2"/>
      <c r="E3" s="8"/>
      <c r="F3" s="59"/>
      <c r="G3" s="8"/>
      <c r="H3" s="2"/>
      <c r="I3" s="8"/>
      <c r="J3" s="8"/>
      <c r="K3" s="2"/>
      <c r="L3" s="2"/>
      <c r="M3" s="8"/>
      <c r="N3" s="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2"/>
      <c r="B4" s="34"/>
      <c r="C4" s="2"/>
      <c r="D4" s="2"/>
      <c r="E4" s="8"/>
      <c r="F4" s="59"/>
      <c r="G4" s="8"/>
      <c r="H4" s="2"/>
      <c r="I4" s="8"/>
      <c r="J4" s="8"/>
      <c r="K4" s="2"/>
      <c r="L4" s="2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9.25" customHeight="1">
      <c r="A5" s="34"/>
      <c r="B5" s="60" t="s">
        <v>7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4"/>
      <c r="I5" s="60" t="s">
        <v>10</v>
      </c>
      <c r="J5" s="3" t="s">
        <v>1</v>
      </c>
      <c r="K5" s="3" t="s">
        <v>2</v>
      </c>
      <c r="L5" s="3" t="s">
        <v>3</v>
      </c>
      <c r="M5" s="3" t="s">
        <v>4</v>
      </c>
      <c r="N5" s="3" t="s">
        <v>5</v>
      </c>
      <c r="O5" s="34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2"/>
      <c r="B6" s="61">
        <v>2005</v>
      </c>
      <c r="C6" s="6">
        <v>2239200</v>
      </c>
      <c r="D6" s="6">
        <v>180000</v>
      </c>
      <c r="E6" s="6">
        <v>180000</v>
      </c>
      <c r="F6" s="62">
        <v>753000</v>
      </c>
      <c r="G6" s="6">
        <v>132000</v>
      </c>
      <c r="H6" s="2"/>
      <c r="I6" s="61">
        <v>2005</v>
      </c>
      <c r="J6" s="6">
        <v>4251617</v>
      </c>
      <c r="K6" s="6">
        <v>143000</v>
      </c>
      <c r="L6" s="6">
        <v>100000</v>
      </c>
      <c r="M6" s="7">
        <v>0</v>
      </c>
      <c r="N6" s="7">
        <v>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"/>
      <c r="B7" s="61">
        <v>2006</v>
      </c>
      <c r="C7" s="6">
        <v>3852000</v>
      </c>
      <c r="D7" s="6">
        <v>187800</v>
      </c>
      <c r="E7" s="6">
        <v>163936</v>
      </c>
      <c r="F7" s="62">
        <v>819000</v>
      </c>
      <c r="G7" s="6">
        <v>118195</v>
      </c>
      <c r="H7" s="2"/>
      <c r="I7" s="61">
        <v>2006</v>
      </c>
      <c r="J7" s="6">
        <v>7156412</v>
      </c>
      <c r="K7" s="6">
        <v>200000</v>
      </c>
      <c r="L7" s="6">
        <v>340000</v>
      </c>
      <c r="M7" s="7">
        <v>0</v>
      </c>
      <c r="N7" s="7">
        <v>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2"/>
      <c r="B8" s="61">
        <v>2007</v>
      </c>
      <c r="C8" s="6">
        <v>4939000</v>
      </c>
      <c r="D8" s="6"/>
      <c r="E8" s="6">
        <v>103980</v>
      </c>
      <c r="F8" s="62">
        <v>588702</v>
      </c>
      <c r="G8" s="6">
        <v>0</v>
      </c>
      <c r="H8" s="2"/>
      <c r="I8" s="61">
        <v>2007</v>
      </c>
      <c r="J8" s="6">
        <v>3276000</v>
      </c>
      <c r="K8" s="6">
        <v>564746</v>
      </c>
      <c r="L8" s="6">
        <v>100000</v>
      </c>
      <c r="M8" s="6">
        <v>330000</v>
      </c>
      <c r="N8" s="6">
        <v>30000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2"/>
      <c r="B9" s="61">
        <v>2008</v>
      </c>
      <c r="C9" s="6">
        <v>4603276</v>
      </c>
      <c r="D9" s="6">
        <v>289691</v>
      </c>
      <c r="E9" s="6">
        <v>120741</v>
      </c>
      <c r="F9" s="62">
        <v>246670</v>
      </c>
      <c r="G9" s="6">
        <v>90650</v>
      </c>
      <c r="H9" s="2"/>
      <c r="I9" s="61">
        <v>2008</v>
      </c>
      <c r="J9" s="6">
        <v>3534000</v>
      </c>
      <c r="K9" s="6">
        <v>410000</v>
      </c>
      <c r="L9" s="6">
        <v>0</v>
      </c>
      <c r="M9" s="6">
        <v>315508</v>
      </c>
      <c r="N9" s="6">
        <v>30000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2"/>
      <c r="B10" s="61">
        <v>2009</v>
      </c>
      <c r="C10" s="6">
        <v>5105979</v>
      </c>
      <c r="D10" s="6">
        <v>83200</v>
      </c>
      <c r="E10" s="6">
        <v>0</v>
      </c>
      <c r="F10" s="62">
        <v>23820</v>
      </c>
      <c r="G10" s="6">
        <v>0</v>
      </c>
      <c r="H10" s="2"/>
      <c r="I10" s="61">
        <v>2009</v>
      </c>
      <c r="J10" s="6">
        <v>5027390</v>
      </c>
      <c r="K10" s="6">
        <v>489940</v>
      </c>
      <c r="L10" s="6">
        <v>0</v>
      </c>
      <c r="M10" s="6">
        <v>0</v>
      </c>
      <c r="N10" s="6">
        <v>30000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"/>
      <c r="B11" s="61">
        <v>2010</v>
      </c>
      <c r="C11" s="6">
        <v>2428000</v>
      </c>
      <c r="D11" s="6">
        <v>15600</v>
      </c>
      <c r="E11" s="6">
        <v>42792</v>
      </c>
      <c r="F11" s="62">
        <v>0</v>
      </c>
      <c r="G11" s="6">
        <v>0</v>
      </c>
      <c r="H11" s="6"/>
      <c r="I11" s="19">
        <v>2010</v>
      </c>
      <c r="J11" s="6">
        <v>5549999</v>
      </c>
      <c r="K11" s="6">
        <v>3375</v>
      </c>
      <c r="L11" s="6">
        <v>0</v>
      </c>
      <c r="M11" s="6">
        <v>0</v>
      </c>
      <c r="N11" s="6"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/>
      <c r="B12" s="61">
        <v>2011</v>
      </c>
      <c r="C12" s="6">
        <v>2021000</v>
      </c>
      <c r="D12" s="6">
        <v>115001</v>
      </c>
      <c r="E12" s="6">
        <v>0</v>
      </c>
      <c r="F12" s="6">
        <v>0</v>
      </c>
      <c r="G12" s="6">
        <v>22470</v>
      </c>
      <c r="H12" s="6"/>
      <c r="I12" s="19">
        <v>2011</v>
      </c>
      <c r="J12" s="6">
        <v>4158000</v>
      </c>
      <c r="K12" s="6">
        <v>149992</v>
      </c>
      <c r="L12" s="6">
        <v>330480</v>
      </c>
      <c r="M12" s="6">
        <v>0</v>
      </c>
      <c r="N12" s="6"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"/>
      <c r="B13" s="61">
        <v>2012</v>
      </c>
      <c r="C13" s="6">
        <v>1900000</v>
      </c>
      <c r="D13" s="6">
        <v>0</v>
      </c>
      <c r="E13" s="6">
        <v>0</v>
      </c>
      <c r="F13" s="6">
        <v>0</v>
      </c>
      <c r="G13" s="6">
        <v>0</v>
      </c>
      <c r="H13" s="15"/>
      <c r="I13" s="19">
        <v>2012</v>
      </c>
      <c r="J13" s="6">
        <v>3487500</v>
      </c>
      <c r="K13" s="6">
        <v>0</v>
      </c>
      <c r="L13" s="6">
        <v>0</v>
      </c>
      <c r="M13" s="6">
        <v>0</v>
      </c>
      <c r="N13" s="6"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"/>
      <c r="B14" s="61">
        <v>2013</v>
      </c>
      <c r="C14" s="6">
        <v>1197958</v>
      </c>
      <c r="D14" s="6">
        <v>29468</v>
      </c>
      <c r="E14" s="6">
        <v>0</v>
      </c>
      <c r="F14" s="6">
        <v>197321</v>
      </c>
      <c r="G14" s="6">
        <v>0</v>
      </c>
      <c r="H14" s="15"/>
      <c r="I14" s="61">
        <v>2013</v>
      </c>
      <c r="J14" s="6">
        <v>3406000</v>
      </c>
      <c r="K14" s="6">
        <v>0</v>
      </c>
      <c r="L14" s="6">
        <v>0</v>
      </c>
      <c r="M14" s="6">
        <v>0</v>
      </c>
      <c r="N14" s="6"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"/>
      <c r="B15" s="61">
        <v>2014</v>
      </c>
      <c r="C15" s="6">
        <v>1722995.02</v>
      </c>
      <c r="D15" s="6">
        <v>0</v>
      </c>
      <c r="E15" s="6">
        <v>0</v>
      </c>
      <c r="F15" s="6">
        <v>0</v>
      </c>
      <c r="G15" s="6">
        <v>0</v>
      </c>
      <c r="H15" s="15"/>
      <c r="I15" s="61">
        <v>2014</v>
      </c>
      <c r="J15" s="6">
        <v>2284238.2200000002</v>
      </c>
      <c r="K15" s="6">
        <v>72124.22</v>
      </c>
      <c r="L15" s="6">
        <v>0</v>
      </c>
      <c r="M15" s="6">
        <v>90000</v>
      </c>
      <c r="N15" s="6">
        <v>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2"/>
      <c r="B16" s="63">
        <v>2015</v>
      </c>
      <c r="C16" s="31">
        <v>1591657.38</v>
      </c>
      <c r="D16" s="31">
        <v>0</v>
      </c>
      <c r="E16" s="31">
        <v>0</v>
      </c>
      <c r="F16" s="31">
        <v>0</v>
      </c>
      <c r="G16" s="31">
        <v>0</v>
      </c>
      <c r="H16" s="15"/>
      <c r="I16" s="63">
        <v>2015</v>
      </c>
      <c r="J16" s="31">
        <v>2185000</v>
      </c>
      <c r="K16" s="31">
        <v>26882.73</v>
      </c>
      <c r="L16" s="31">
        <v>0</v>
      </c>
      <c r="M16" s="31">
        <v>90000</v>
      </c>
      <c r="N16" s="31">
        <v>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3.25" customHeight="1">
      <c r="A17" s="2"/>
      <c r="B17" s="60" t="s">
        <v>6</v>
      </c>
      <c r="C17" s="38">
        <f t="shared" ref="C17:E17" si="0">SUM(C6:C16)</f>
        <v>31601065.399999999</v>
      </c>
      <c r="D17" s="38">
        <f t="shared" si="0"/>
        <v>900760</v>
      </c>
      <c r="E17" s="38">
        <f t="shared" si="0"/>
        <v>611449</v>
      </c>
      <c r="F17" s="64">
        <f>SUM(F6:F15)</f>
        <v>2628513</v>
      </c>
      <c r="G17" s="38">
        <f>SUM(G6:G16)</f>
        <v>363315</v>
      </c>
      <c r="H17" s="2"/>
      <c r="I17" s="60" t="s">
        <v>6</v>
      </c>
      <c r="J17" s="65">
        <f t="shared" ref="J17:N17" si="1">SUM(J6:J16)</f>
        <v>44316156.219999999</v>
      </c>
      <c r="K17" s="38">
        <f t="shared" si="1"/>
        <v>2060059.95</v>
      </c>
      <c r="L17" s="38">
        <f t="shared" si="1"/>
        <v>870480</v>
      </c>
      <c r="M17" s="38">
        <f t="shared" si="1"/>
        <v>825508</v>
      </c>
      <c r="N17" s="38">
        <f t="shared" si="1"/>
        <v>90000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2"/>
      <c r="B18" s="34"/>
      <c r="C18" s="2"/>
      <c r="D18" s="2"/>
      <c r="E18" s="8"/>
      <c r="F18" s="59"/>
      <c r="G18" s="8"/>
      <c r="H18" s="2"/>
      <c r="I18" s="8"/>
      <c r="J18" s="8"/>
      <c r="K18" s="2"/>
      <c r="L18" s="2"/>
      <c r="M18" s="8"/>
      <c r="N18" s="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2"/>
      <c r="B19" s="34"/>
      <c r="C19" s="2"/>
      <c r="D19" s="2"/>
      <c r="E19" s="8"/>
      <c r="F19" s="59"/>
      <c r="G19" s="8"/>
      <c r="H19" s="2"/>
      <c r="I19" s="8"/>
      <c r="J19" s="8"/>
      <c r="K19" s="2"/>
      <c r="L19" s="2"/>
      <c r="M19" s="8"/>
      <c r="N19" s="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2"/>
      <c r="B20" s="34"/>
      <c r="C20" s="2"/>
      <c r="D20" s="2"/>
      <c r="E20" s="8"/>
      <c r="F20" s="59"/>
      <c r="G20" s="8"/>
      <c r="H20" s="2"/>
      <c r="I20" s="8"/>
      <c r="J20" s="8"/>
      <c r="K20" s="2"/>
      <c r="L20" s="2"/>
      <c r="M20" s="8"/>
      <c r="N20" s="8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2.25" customHeight="1">
      <c r="A21" s="34"/>
      <c r="B21" s="60" t="s">
        <v>8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4"/>
      <c r="I21" s="60" t="s">
        <v>11</v>
      </c>
      <c r="J21" s="3" t="s">
        <v>1</v>
      </c>
      <c r="K21" s="3" t="s">
        <v>2</v>
      </c>
      <c r="L21" s="3" t="s">
        <v>3</v>
      </c>
      <c r="M21" s="3" t="s">
        <v>4</v>
      </c>
      <c r="N21" s="3" t="s">
        <v>5</v>
      </c>
      <c r="O21" s="34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2"/>
      <c r="B22" s="61">
        <v>2005</v>
      </c>
      <c r="C22" s="6">
        <v>8114000</v>
      </c>
      <c r="D22" s="6">
        <v>3775000</v>
      </c>
      <c r="E22" s="6">
        <v>2900000</v>
      </c>
      <c r="F22" s="66">
        <v>0</v>
      </c>
      <c r="G22" s="7">
        <v>0</v>
      </c>
      <c r="H22" s="2"/>
      <c r="I22" s="61">
        <v>2005</v>
      </c>
      <c r="J22" s="6">
        <v>1276000</v>
      </c>
      <c r="K22" s="6">
        <v>200800</v>
      </c>
      <c r="L22" s="6">
        <v>548527</v>
      </c>
      <c r="M22" s="6">
        <v>1325000</v>
      </c>
      <c r="N22" s="7">
        <v>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61">
        <v>2006</v>
      </c>
      <c r="C23" s="6">
        <v>9007000</v>
      </c>
      <c r="D23" s="6">
        <v>2225000</v>
      </c>
      <c r="E23" s="6">
        <v>700000</v>
      </c>
      <c r="F23" s="66">
        <v>0</v>
      </c>
      <c r="G23" s="7">
        <v>0</v>
      </c>
      <c r="H23" s="2"/>
      <c r="I23" s="61">
        <v>2006</v>
      </c>
      <c r="J23" s="6">
        <v>1311000</v>
      </c>
      <c r="K23" s="6">
        <v>25800</v>
      </c>
      <c r="L23" s="6">
        <v>678000</v>
      </c>
      <c r="M23" s="6">
        <v>1000000</v>
      </c>
      <c r="N23" s="7">
        <v>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61">
        <v>2007</v>
      </c>
      <c r="C24" s="6">
        <v>9257000</v>
      </c>
      <c r="D24" s="6">
        <v>3717000</v>
      </c>
      <c r="E24" s="6">
        <v>4300000</v>
      </c>
      <c r="F24" s="66">
        <v>0</v>
      </c>
      <c r="G24" s="7">
        <v>0</v>
      </c>
      <c r="H24" s="2"/>
      <c r="I24" s="61">
        <v>2007</v>
      </c>
      <c r="J24" s="6">
        <v>1850000</v>
      </c>
      <c r="K24" s="6">
        <v>320800</v>
      </c>
      <c r="L24" s="6">
        <v>678000</v>
      </c>
      <c r="M24" s="6">
        <v>1100000</v>
      </c>
      <c r="N24" s="7"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"/>
      <c r="B25" s="61">
        <v>2008</v>
      </c>
      <c r="C25" s="6">
        <v>11538000</v>
      </c>
      <c r="D25" s="6">
        <v>353000</v>
      </c>
      <c r="E25" s="6">
        <v>8500000</v>
      </c>
      <c r="F25" s="62">
        <v>811405</v>
      </c>
      <c r="G25" s="7">
        <v>0</v>
      </c>
      <c r="H25" s="2"/>
      <c r="I25" s="61">
        <v>2008</v>
      </c>
      <c r="J25" s="6">
        <v>2076000</v>
      </c>
      <c r="K25" s="6">
        <v>631900</v>
      </c>
      <c r="L25" s="6">
        <v>698980</v>
      </c>
      <c r="M25" s="6">
        <v>279231</v>
      </c>
      <c r="N25" s="7">
        <v>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61">
        <v>2009</v>
      </c>
      <c r="C26" s="6">
        <v>9138000</v>
      </c>
      <c r="D26" s="6">
        <v>1870000</v>
      </c>
      <c r="E26" s="6">
        <v>5130384</v>
      </c>
      <c r="F26" s="62">
        <v>1085000</v>
      </c>
      <c r="G26" s="7">
        <v>0</v>
      </c>
      <c r="H26" s="2"/>
      <c r="I26" s="61">
        <v>2009</v>
      </c>
      <c r="J26" s="16">
        <v>2237610</v>
      </c>
      <c r="K26" s="16">
        <v>258900</v>
      </c>
      <c r="L26" s="16">
        <v>514163</v>
      </c>
      <c r="M26" s="16">
        <v>123127</v>
      </c>
      <c r="N26" s="7">
        <v>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61">
        <v>2010</v>
      </c>
      <c r="C27" s="6">
        <v>11679200</v>
      </c>
      <c r="D27" s="6">
        <v>1200000</v>
      </c>
      <c r="E27" s="6">
        <v>2550000</v>
      </c>
      <c r="F27" s="62">
        <v>1095636</v>
      </c>
      <c r="G27" s="6">
        <v>5300000</v>
      </c>
      <c r="H27" s="2"/>
      <c r="I27" s="19">
        <v>2010</v>
      </c>
      <c r="J27" s="6">
        <v>3396800</v>
      </c>
      <c r="K27" s="6">
        <v>584780</v>
      </c>
      <c r="L27" s="6">
        <v>297044</v>
      </c>
      <c r="M27" s="6">
        <v>325000</v>
      </c>
      <c r="N27" s="7"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61">
        <v>2011</v>
      </c>
      <c r="C28" s="6">
        <v>11982533</v>
      </c>
      <c r="D28" s="6">
        <v>580000</v>
      </c>
      <c r="E28" s="6">
        <v>1111857</v>
      </c>
      <c r="F28" s="6">
        <v>1977165</v>
      </c>
      <c r="G28" s="6">
        <v>1116500</v>
      </c>
      <c r="H28" s="2"/>
      <c r="I28" s="19">
        <v>2011</v>
      </c>
      <c r="J28" s="6">
        <v>3196229</v>
      </c>
      <c r="K28" s="6">
        <v>269450</v>
      </c>
      <c r="L28" s="6">
        <v>440000</v>
      </c>
      <c r="M28" s="6">
        <v>63130</v>
      </c>
      <c r="N28" s="7">
        <v>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61">
        <v>2012</v>
      </c>
      <c r="C29" s="6">
        <v>5757070</v>
      </c>
      <c r="D29" s="6">
        <v>0</v>
      </c>
      <c r="E29" s="6">
        <v>3520179</v>
      </c>
      <c r="F29" s="6">
        <v>450000</v>
      </c>
      <c r="G29" s="6">
        <v>180000</v>
      </c>
      <c r="H29" s="2"/>
      <c r="I29" s="19">
        <v>2012</v>
      </c>
      <c r="J29" s="6">
        <v>1496000</v>
      </c>
      <c r="K29" s="6">
        <v>149492</v>
      </c>
      <c r="L29" s="6">
        <v>0</v>
      </c>
      <c r="M29" s="6">
        <v>108100</v>
      </c>
      <c r="N29" s="7">
        <v>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61">
        <v>2013</v>
      </c>
      <c r="C30" s="6">
        <v>3935791</v>
      </c>
      <c r="D30" s="6">
        <v>0</v>
      </c>
      <c r="E30" s="6">
        <v>3806141</v>
      </c>
      <c r="F30" s="6">
        <v>315000</v>
      </c>
      <c r="G30" s="6">
        <v>200000</v>
      </c>
      <c r="H30" s="2"/>
      <c r="I30" s="19">
        <v>2013</v>
      </c>
      <c r="J30" s="6">
        <v>1496000</v>
      </c>
      <c r="K30" s="6">
        <v>150000</v>
      </c>
      <c r="L30" s="6">
        <v>0</v>
      </c>
      <c r="M30" s="6">
        <v>138670</v>
      </c>
      <c r="N30" s="7">
        <v>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61">
        <v>2014</v>
      </c>
      <c r="C31" s="6">
        <v>3500000</v>
      </c>
      <c r="D31" s="6">
        <v>1048000</v>
      </c>
      <c r="E31" s="6">
        <v>1749962.17</v>
      </c>
      <c r="F31" s="6">
        <v>1116000</v>
      </c>
      <c r="G31" s="6">
        <v>200000</v>
      </c>
      <c r="H31" s="2"/>
      <c r="I31" s="61">
        <v>2014</v>
      </c>
      <c r="J31" s="6">
        <v>1942200</v>
      </c>
      <c r="K31" s="6">
        <v>80128</v>
      </c>
      <c r="L31" s="6">
        <v>160000</v>
      </c>
      <c r="M31" s="6">
        <v>41530</v>
      </c>
      <c r="N31" s="7">
        <v>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63">
        <v>2015</v>
      </c>
      <c r="C32" s="31">
        <v>3980167.65</v>
      </c>
      <c r="D32" s="31">
        <v>546156.69999999995</v>
      </c>
      <c r="E32" s="31">
        <v>516531</v>
      </c>
      <c r="F32" s="31">
        <v>348902.72</v>
      </c>
      <c r="G32" s="31">
        <v>0</v>
      </c>
      <c r="H32" s="2"/>
      <c r="I32" s="63">
        <v>2015</v>
      </c>
      <c r="J32" s="31">
        <v>1938726</v>
      </c>
      <c r="K32" s="31">
        <v>0</v>
      </c>
      <c r="L32" s="31">
        <v>0</v>
      </c>
      <c r="M32" s="31">
        <v>66794</v>
      </c>
      <c r="N32" s="32"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2.5" customHeight="1">
      <c r="A33" s="2"/>
      <c r="B33" s="60" t="s">
        <v>6</v>
      </c>
      <c r="C33" s="38">
        <f t="shared" ref="C33:G33" si="2">SUM(C22:C32)</f>
        <v>87888761.650000006</v>
      </c>
      <c r="D33" s="38">
        <f t="shared" si="2"/>
        <v>15314156.699999999</v>
      </c>
      <c r="E33" s="38">
        <f t="shared" si="2"/>
        <v>34785054.170000002</v>
      </c>
      <c r="F33" s="64">
        <f t="shared" si="2"/>
        <v>7199108.7199999997</v>
      </c>
      <c r="G33" s="38">
        <f t="shared" si="2"/>
        <v>6996500</v>
      </c>
      <c r="H33" s="2"/>
      <c r="I33" s="60" t="s">
        <v>6</v>
      </c>
      <c r="J33" s="38">
        <f t="shared" ref="J33:N33" si="3">SUM(J22:J32)</f>
        <v>22216565</v>
      </c>
      <c r="K33" s="38">
        <f t="shared" si="3"/>
        <v>2672050</v>
      </c>
      <c r="L33" s="38">
        <f t="shared" si="3"/>
        <v>4014714</v>
      </c>
      <c r="M33" s="38">
        <f t="shared" si="3"/>
        <v>4570582</v>
      </c>
      <c r="N33" s="38">
        <f t="shared" si="3"/>
        <v>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34"/>
      <c r="C34" s="2"/>
      <c r="D34" s="2"/>
      <c r="E34" s="8"/>
      <c r="F34" s="59"/>
      <c r="G34" s="8"/>
      <c r="H34" s="2"/>
      <c r="I34" s="8"/>
      <c r="J34" s="8"/>
      <c r="K34" s="2"/>
      <c r="L34" s="2"/>
      <c r="M34" s="8"/>
      <c r="N34" s="8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34"/>
      <c r="C35" s="2"/>
      <c r="D35" s="2"/>
      <c r="E35" s="8"/>
      <c r="F35" s="59"/>
      <c r="G35" s="8"/>
      <c r="H35" s="2"/>
      <c r="I35" s="8"/>
      <c r="J35" s="8"/>
      <c r="K35" s="2"/>
      <c r="L35" s="2"/>
      <c r="M35" s="8"/>
      <c r="N35" s="8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34"/>
      <c r="C36" s="2"/>
      <c r="D36" s="2"/>
      <c r="E36" s="8"/>
      <c r="F36" s="59"/>
      <c r="G36" s="8"/>
      <c r="H36" s="2"/>
      <c r="I36" s="8"/>
      <c r="J36" s="8"/>
      <c r="K36" s="2"/>
      <c r="L36" s="2"/>
      <c r="M36" s="8"/>
      <c r="N36" s="8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34"/>
      <c r="C37" s="2"/>
      <c r="D37" s="2"/>
      <c r="E37" s="8"/>
      <c r="F37" s="59"/>
      <c r="G37" s="8"/>
      <c r="H37" s="2"/>
      <c r="I37" s="8"/>
      <c r="J37" s="8"/>
      <c r="K37" s="2"/>
      <c r="L37" s="2"/>
      <c r="M37" s="8"/>
      <c r="N37" s="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34"/>
      <c r="C38" s="2"/>
      <c r="D38" s="2"/>
      <c r="E38" s="8"/>
      <c r="F38" s="59"/>
      <c r="G38" s="8"/>
      <c r="H38" s="2"/>
      <c r="I38" s="8"/>
      <c r="J38" s="8"/>
      <c r="K38" s="2"/>
      <c r="L38" s="2"/>
      <c r="M38" s="8"/>
      <c r="N38" s="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6" customHeight="1">
      <c r="A39" s="2"/>
      <c r="B39" s="67" t="s">
        <v>30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2"/>
      <c r="I39" s="8"/>
      <c r="J39" s="8"/>
      <c r="K39" s="2"/>
      <c r="L39" s="2"/>
      <c r="M39" s="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61">
        <v>2005</v>
      </c>
      <c r="C40" s="6">
        <v>1521000</v>
      </c>
      <c r="D40" s="7">
        <v>0</v>
      </c>
      <c r="E40" s="7">
        <v>0</v>
      </c>
      <c r="F40" s="62">
        <v>57100</v>
      </c>
      <c r="G40" s="6">
        <v>15000</v>
      </c>
      <c r="H40" s="2"/>
      <c r="I40" s="8"/>
      <c r="J40" s="8"/>
      <c r="K40" s="2"/>
      <c r="L40" s="2"/>
      <c r="M40" s="8"/>
      <c r="N40" s="8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61">
        <v>2006</v>
      </c>
      <c r="C41" s="6">
        <v>1547000</v>
      </c>
      <c r="D41" s="7">
        <v>0</v>
      </c>
      <c r="E41" s="7">
        <v>0</v>
      </c>
      <c r="F41" s="66">
        <v>0</v>
      </c>
      <c r="G41" s="6">
        <v>15000</v>
      </c>
      <c r="H41" s="2"/>
      <c r="I41" s="8"/>
      <c r="J41" s="8"/>
      <c r="K41" s="2"/>
      <c r="L41" s="2"/>
      <c r="M41" s="8"/>
      <c r="N41" s="8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61">
        <v>2007</v>
      </c>
      <c r="C42" s="6">
        <v>3310760</v>
      </c>
      <c r="D42" s="6">
        <v>2000000</v>
      </c>
      <c r="E42" s="7">
        <v>0</v>
      </c>
      <c r="F42" s="66">
        <v>0</v>
      </c>
      <c r="G42" s="6">
        <v>0</v>
      </c>
      <c r="H42" s="2"/>
      <c r="I42" s="8"/>
      <c r="J42" s="8"/>
      <c r="K42" s="2"/>
      <c r="L42" s="2"/>
      <c r="M42" s="8"/>
      <c r="N42" s="8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61">
        <v>2008</v>
      </c>
      <c r="C43" s="6">
        <v>4105960</v>
      </c>
      <c r="D43" s="7"/>
      <c r="E43" s="6">
        <v>244800</v>
      </c>
      <c r="F43" s="62">
        <v>57100</v>
      </c>
      <c r="G43" s="6">
        <v>29341</v>
      </c>
      <c r="H43" s="2"/>
      <c r="I43" s="8"/>
      <c r="J43" s="8"/>
      <c r="K43" s="2"/>
      <c r="L43" s="2"/>
      <c r="M43" s="8"/>
      <c r="N43" s="8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61">
        <v>2009</v>
      </c>
      <c r="C44" s="6">
        <v>5593999</v>
      </c>
      <c r="D44" s="6">
        <v>57100</v>
      </c>
      <c r="E44" s="6">
        <v>176501</v>
      </c>
      <c r="F44" s="62">
        <v>54404</v>
      </c>
      <c r="G44" s="6">
        <v>162137</v>
      </c>
      <c r="H44" s="2"/>
      <c r="I44" s="8"/>
      <c r="J44" s="8"/>
      <c r="K44" s="2"/>
      <c r="L44" s="2"/>
      <c r="M44" s="8"/>
      <c r="N44" s="8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61">
        <v>2010</v>
      </c>
      <c r="C45" s="6">
        <v>4443595</v>
      </c>
      <c r="D45" s="6">
        <v>117100</v>
      </c>
      <c r="E45" s="6">
        <v>668022</v>
      </c>
      <c r="F45" s="6">
        <v>54404</v>
      </c>
      <c r="G45" s="6">
        <v>513096</v>
      </c>
      <c r="H45" s="2"/>
      <c r="I45" s="8"/>
      <c r="J45" s="8"/>
      <c r="K45" s="2"/>
      <c r="L45" s="2"/>
      <c r="M45" s="8"/>
      <c r="N45" s="8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61">
        <v>2011</v>
      </c>
      <c r="C46" s="6">
        <v>3334900</v>
      </c>
      <c r="D46" s="6">
        <v>75000</v>
      </c>
      <c r="E46" s="6">
        <v>147559</v>
      </c>
      <c r="F46" s="6">
        <v>0</v>
      </c>
      <c r="G46" s="6">
        <v>18000</v>
      </c>
      <c r="H46" s="2"/>
      <c r="I46" s="8"/>
      <c r="J46" s="8"/>
      <c r="K46" s="2"/>
      <c r="L46" s="2"/>
      <c r="M46" s="8"/>
      <c r="N46" s="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61">
        <v>2012</v>
      </c>
      <c r="C47" s="6">
        <v>3515000</v>
      </c>
      <c r="D47" s="6">
        <v>0</v>
      </c>
      <c r="E47" s="6">
        <v>0</v>
      </c>
      <c r="F47" s="6">
        <v>50000</v>
      </c>
      <c r="G47" s="6">
        <v>15000</v>
      </c>
      <c r="H47" s="2"/>
      <c r="I47" s="8"/>
      <c r="J47" s="8"/>
      <c r="K47" s="2"/>
      <c r="L47" s="2"/>
      <c r="M47" s="8"/>
      <c r="N47" s="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61">
        <v>2013</v>
      </c>
      <c r="C48" s="6">
        <v>812329</v>
      </c>
      <c r="D48" s="6">
        <v>0</v>
      </c>
      <c r="E48" s="6">
        <v>0</v>
      </c>
      <c r="F48" s="6">
        <v>25000</v>
      </c>
      <c r="G48" s="6">
        <v>7000</v>
      </c>
      <c r="H48" s="2"/>
      <c r="I48" s="8"/>
      <c r="J48" s="8"/>
      <c r="K48" s="2"/>
      <c r="L48" s="2"/>
      <c r="M48" s="8"/>
      <c r="N48" s="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61">
        <v>2014</v>
      </c>
      <c r="C49" s="6">
        <v>3959050</v>
      </c>
      <c r="D49" s="6">
        <v>0</v>
      </c>
      <c r="E49" s="6">
        <v>0</v>
      </c>
      <c r="F49" s="6">
        <v>20000</v>
      </c>
      <c r="G49" s="6">
        <v>5600</v>
      </c>
      <c r="H49" s="2"/>
      <c r="I49" s="8"/>
      <c r="J49" s="8"/>
      <c r="K49" s="2"/>
      <c r="L49" s="2"/>
      <c r="M49" s="8"/>
      <c r="N49" s="8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63">
        <v>2015</v>
      </c>
      <c r="C50" s="31">
        <v>2269728</v>
      </c>
      <c r="D50" s="31">
        <v>0</v>
      </c>
      <c r="E50" s="31">
        <v>0</v>
      </c>
      <c r="F50" s="31">
        <v>57630.04</v>
      </c>
      <c r="G50" s="31">
        <v>0</v>
      </c>
      <c r="H50" s="2"/>
      <c r="I50" s="8"/>
      <c r="J50" s="8"/>
      <c r="K50" s="2"/>
      <c r="L50" s="2"/>
      <c r="M50" s="8"/>
      <c r="N50" s="8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2.5" customHeight="1">
      <c r="A51" s="2"/>
      <c r="B51" s="60" t="s">
        <v>6</v>
      </c>
      <c r="C51" s="38">
        <f t="shared" ref="C51:G51" si="4">SUM(C40:C50)</f>
        <v>34413321</v>
      </c>
      <c r="D51" s="38">
        <f t="shared" si="4"/>
        <v>2249200</v>
      </c>
      <c r="E51" s="38">
        <f t="shared" si="4"/>
        <v>1236882</v>
      </c>
      <c r="F51" s="64">
        <f t="shared" si="4"/>
        <v>375638.04</v>
      </c>
      <c r="G51" s="38">
        <f t="shared" si="4"/>
        <v>780174</v>
      </c>
      <c r="H51" s="2"/>
      <c r="I51" s="8"/>
      <c r="J51" s="8"/>
      <c r="K51" s="2"/>
      <c r="L51" s="2"/>
      <c r="M51" s="8"/>
      <c r="N51" s="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34"/>
      <c r="C52" s="2"/>
      <c r="D52" s="2"/>
      <c r="E52" s="8"/>
      <c r="F52" s="59"/>
      <c r="G52" s="8"/>
      <c r="H52" s="2"/>
      <c r="I52" s="8"/>
      <c r="J52" s="8"/>
      <c r="K52" s="2"/>
      <c r="L52" s="2"/>
      <c r="M52" s="8"/>
      <c r="N52" s="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1">
    <mergeCell ref="A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baseColWidth="10" defaultColWidth="15.140625" defaultRowHeight="15" customHeight="1"/>
  <cols>
    <col min="1" max="1" width="7.5703125" customWidth="1"/>
    <col min="2" max="2" width="15.28515625" customWidth="1"/>
    <col min="3" max="3" width="9.85546875" customWidth="1"/>
    <col min="4" max="4" width="10" customWidth="1"/>
    <col min="5" max="5" width="11.7109375" customWidth="1"/>
    <col min="6" max="13" width="10.5703125" customWidth="1"/>
    <col min="14" max="14" width="11" customWidth="1"/>
    <col min="15" max="24" width="7.5703125" customWidth="1"/>
    <col min="25" max="27" width="8.7109375" customWidth="1"/>
  </cols>
  <sheetData>
    <row r="1" spans="1:27" ht="15.75" customHeight="1">
      <c r="A1" s="2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>
      <c r="A2" s="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8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3" customHeight="1">
      <c r="A3" s="2"/>
      <c r="B3" s="83" t="s">
        <v>44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>
      <c r="A4" s="2"/>
      <c r="B4" s="35"/>
      <c r="C4" s="3">
        <v>2005</v>
      </c>
      <c r="D4" s="3">
        <v>2006</v>
      </c>
      <c r="E4" s="3">
        <v>2007</v>
      </c>
      <c r="F4" s="3">
        <v>2008</v>
      </c>
      <c r="G4" s="3">
        <v>2009</v>
      </c>
      <c r="H4" s="46">
        <v>2010</v>
      </c>
      <c r="I4" s="46">
        <v>2011</v>
      </c>
      <c r="J4" s="46">
        <v>2012</v>
      </c>
      <c r="K4" s="46">
        <v>2013</v>
      </c>
      <c r="L4" s="46">
        <v>2014</v>
      </c>
      <c r="M4" s="68">
        <v>2015</v>
      </c>
      <c r="N4" s="46" t="s">
        <v>29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4" customHeight="1">
      <c r="A5" s="2"/>
      <c r="B5" s="36" t="s">
        <v>7</v>
      </c>
      <c r="C5" s="37">
        <v>2239200</v>
      </c>
      <c r="D5" s="37">
        <v>3852000</v>
      </c>
      <c r="E5" s="37">
        <v>4939000</v>
      </c>
      <c r="F5" s="37">
        <v>4603276</v>
      </c>
      <c r="G5" s="37">
        <v>5105979</v>
      </c>
      <c r="H5" s="69">
        <v>2428000</v>
      </c>
      <c r="I5" s="69">
        <v>2021000</v>
      </c>
      <c r="J5" s="69">
        <v>1900000</v>
      </c>
      <c r="K5" s="69">
        <v>1197958</v>
      </c>
      <c r="L5" s="69">
        <v>1722995.02</v>
      </c>
      <c r="M5" s="70">
        <v>1591657.38</v>
      </c>
      <c r="N5" s="44">
        <f t="shared" ref="N5:N9" si="0">SUM(C5:M5)</f>
        <v>31601065.399999999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1.75" customHeight="1">
      <c r="A6" s="2"/>
      <c r="B6" s="36" t="s">
        <v>8</v>
      </c>
      <c r="C6" s="37">
        <v>8114000</v>
      </c>
      <c r="D6" s="37">
        <v>9007000</v>
      </c>
      <c r="E6" s="37">
        <v>9257000</v>
      </c>
      <c r="F6" s="37">
        <v>11538000</v>
      </c>
      <c r="G6" s="37">
        <v>9138000</v>
      </c>
      <c r="H6" s="69">
        <v>11679200</v>
      </c>
      <c r="I6" s="69">
        <v>11982533</v>
      </c>
      <c r="J6" s="69">
        <v>5757070</v>
      </c>
      <c r="K6" s="69">
        <v>3935791</v>
      </c>
      <c r="L6" s="69">
        <v>3500000</v>
      </c>
      <c r="M6" s="70">
        <v>3980167.65</v>
      </c>
      <c r="N6" s="44">
        <f t="shared" si="0"/>
        <v>87888761.650000006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4.5" customHeight="1">
      <c r="A7" s="2"/>
      <c r="B7" s="36" t="s">
        <v>30</v>
      </c>
      <c r="C7" s="40">
        <v>1521000</v>
      </c>
      <c r="D7" s="37">
        <v>1547000</v>
      </c>
      <c r="E7" s="37">
        <v>3310760</v>
      </c>
      <c r="F7" s="37">
        <v>4105960</v>
      </c>
      <c r="G7" s="37">
        <v>5593999</v>
      </c>
      <c r="H7" s="69">
        <v>4443595</v>
      </c>
      <c r="I7" s="69">
        <v>3334900</v>
      </c>
      <c r="J7" s="69">
        <v>3515000</v>
      </c>
      <c r="K7" s="69">
        <v>812329</v>
      </c>
      <c r="L7" s="69">
        <v>3959050</v>
      </c>
      <c r="M7" s="70">
        <v>2269728</v>
      </c>
      <c r="N7" s="44">
        <f t="shared" si="0"/>
        <v>34413321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3.25" customHeight="1">
      <c r="A8" s="2"/>
      <c r="B8" s="36" t="s">
        <v>10</v>
      </c>
      <c r="C8" s="37">
        <v>4251617</v>
      </c>
      <c r="D8" s="37">
        <v>7156412</v>
      </c>
      <c r="E8" s="37">
        <v>3276000</v>
      </c>
      <c r="F8" s="37">
        <v>3534000</v>
      </c>
      <c r="G8" s="37">
        <v>5027390</v>
      </c>
      <c r="H8" s="69">
        <v>5549999</v>
      </c>
      <c r="I8" s="69">
        <v>4158000</v>
      </c>
      <c r="J8" s="69">
        <v>3487500</v>
      </c>
      <c r="K8" s="69">
        <v>3406000</v>
      </c>
      <c r="L8" s="69">
        <v>2284238.2200000002</v>
      </c>
      <c r="M8" s="70">
        <v>2185000</v>
      </c>
      <c r="N8" s="44">
        <f t="shared" si="0"/>
        <v>44316156.219999999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6.25" customHeight="1">
      <c r="A9" s="2"/>
      <c r="B9" s="36" t="s">
        <v>11</v>
      </c>
      <c r="C9" s="37">
        <v>1276000</v>
      </c>
      <c r="D9" s="37">
        <v>1311000</v>
      </c>
      <c r="E9" s="37">
        <v>1850000</v>
      </c>
      <c r="F9" s="37">
        <v>2076000</v>
      </c>
      <c r="G9" s="37">
        <v>2237610</v>
      </c>
      <c r="H9" s="69">
        <v>3396800</v>
      </c>
      <c r="I9" s="69">
        <v>3196229</v>
      </c>
      <c r="J9" s="69">
        <v>1496000</v>
      </c>
      <c r="K9" s="69">
        <v>1496000</v>
      </c>
      <c r="L9" s="69">
        <v>1942200</v>
      </c>
      <c r="M9" s="70">
        <v>1938726</v>
      </c>
      <c r="N9" s="44">
        <f t="shared" si="0"/>
        <v>22216565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>
      <c r="A10" s="2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8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>
      <c r="A11" s="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8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>
      <c r="A12" s="2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8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>
      <c r="A13" s="2"/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8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>
      <c r="A14" s="2"/>
      <c r="B14" s="33"/>
      <c r="C14" s="71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8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>
      <c r="A15" s="2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8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>
      <c r="A16" s="2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8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>
      <c r="A17" s="2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8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>
      <c r="A18" s="2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8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>
      <c r="A19" s="2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>
      <c r="A20" s="2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8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>
      <c r="A21" s="2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8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1">
    <mergeCell ref="B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/>
  <cols>
    <col min="1" max="1" width="16.85546875" customWidth="1"/>
    <col min="2" max="2" width="9.42578125" customWidth="1"/>
    <col min="3" max="3" width="8.140625" customWidth="1"/>
    <col min="4" max="4" width="9.28515625" customWidth="1"/>
    <col min="5" max="5" width="10.42578125" customWidth="1"/>
    <col min="6" max="6" width="8.42578125" customWidth="1"/>
    <col min="7" max="7" width="10.85546875" customWidth="1"/>
    <col min="8" max="26" width="8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0.25" customHeight="1">
      <c r="A3" s="72" t="s">
        <v>12</v>
      </c>
      <c r="B3" s="73"/>
      <c r="C3" s="73"/>
      <c r="D3" s="73"/>
      <c r="E3" s="73"/>
      <c r="F3" s="73"/>
      <c r="G3" s="74"/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6.75" customHeight="1">
      <c r="A6" s="3">
        <v>2005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5" t="s">
        <v>7</v>
      </c>
      <c r="B7" s="6">
        <v>2239200</v>
      </c>
      <c r="C7" s="6">
        <v>180000</v>
      </c>
      <c r="D7" s="6">
        <v>180000</v>
      </c>
      <c r="E7" s="6">
        <v>753000</v>
      </c>
      <c r="F7" s="6">
        <v>132000</v>
      </c>
      <c r="G7" s="6">
        <v>3484200</v>
      </c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5" t="s">
        <v>8</v>
      </c>
      <c r="B8" s="6">
        <v>8114000</v>
      </c>
      <c r="C8" s="6">
        <v>3775000</v>
      </c>
      <c r="D8" s="6">
        <v>2900000</v>
      </c>
      <c r="E8" s="7"/>
      <c r="F8" s="7"/>
      <c r="G8" s="6">
        <v>14789000</v>
      </c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>
      <c r="A9" s="5" t="s">
        <v>9</v>
      </c>
      <c r="B9" s="6">
        <v>1521000</v>
      </c>
      <c r="C9" s="7"/>
      <c r="D9" s="7"/>
      <c r="E9" s="6">
        <v>57100</v>
      </c>
      <c r="F9" s="6">
        <v>15000</v>
      </c>
      <c r="G9" s="6">
        <v>1593100</v>
      </c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5" t="s">
        <v>10</v>
      </c>
      <c r="B10" s="6">
        <v>4251617</v>
      </c>
      <c r="C10" s="6">
        <v>143000</v>
      </c>
      <c r="D10" s="6">
        <v>100000</v>
      </c>
      <c r="E10" s="7"/>
      <c r="F10" s="7"/>
      <c r="G10" s="6">
        <v>4494617</v>
      </c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5" t="s">
        <v>11</v>
      </c>
      <c r="B11" s="6">
        <v>1276000</v>
      </c>
      <c r="C11" s="6">
        <v>200800</v>
      </c>
      <c r="D11" s="6">
        <v>548527</v>
      </c>
      <c r="E11" s="6">
        <v>1325000</v>
      </c>
      <c r="F11" s="7"/>
      <c r="G11" s="6">
        <f>E11+D11+C11+B11</f>
        <v>3350327</v>
      </c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"/>
      <c r="B12" s="1"/>
      <c r="C12" s="1"/>
      <c r="D12" s="1"/>
      <c r="E12" s="1"/>
      <c r="F12" s="1"/>
      <c r="G12" s="1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9.25" customHeight="1">
      <c r="A13" s="11"/>
      <c r="B13" s="11"/>
      <c r="C13" s="11"/>
      <c r="D13" s="11"/>
      <c r="E13" s="11"/>
      <c r="F13" s="11"/>
      <c r="G13" s="11"/>
      <c r="H13" s="1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"/>
      <c r="B15" s="1"/>
      <c r="C15" s="1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"/>
      <c r="B17" s="1"/>
      <c r="C17" s="1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"/>
      <c r="B18" s="1"/>
      <c r="C18" s="1"/>
      <c r="D18" s="1"/>
      <c r="E18" s="1"/>
      <c r="F18" s="1"/>
      <c r="G18" s="1"/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"/>
      <c r="B19" s="1"/>
      <c r="C19" s="1"/>
      <c r="D19" s="1"/>
      <c r="E19" s="1"/>
      <c r="F19" s="1"/>
      <c r="G19" s="1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"/>
      <c r="B20" s="1"/>
      <c r="C20" s="1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1"/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1"/>
      <c r="B22" s="1"/>
      <c r="C22" s="1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1"/>
      <c r="B23" s="1"/>
      <c r="C23" s="1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1"/>
      <c r="B24" s="1"/>
      <c r="C24" s="1"/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1"/>
      <c r="B25" s="1"/>
      <c r="C25" s="1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1"/>
      <c r="B26" s="1"/>
      <c r="C26" s="1"/>
      <c r="D26" s="1"/>
      <c r="E26" s="1"/>
      <c r="F26" s="1"/>
      <c r="G26" s="1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1"/>
      <c r="B27" s="1"/>
      <c r="C27" s="1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1"/>
      <c r="B28" s="1"/>
      <c r="C28" s="1"/>
      <c r="D28" s="1"/>
      <c r="E28" s="1"/>
      <c r="F28" s="1"/>
      <c r="G28" s="1"/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1"/>
      <c r="B29" s="1"/>
      <c r="C29" s="1"/>
      <c r="D29" s="1"/>
      <c r="E29" s="1"/>
      <c r="F29" s="1"/>
      <c r="G29" s="1"/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1"/>
      <c r="B30" s="1"/>
      <c r="C30" s="1"/>
      <c r="D30" s="1"/>
      <c r="E30" s="1"/>
      <c r="F30" s="1"/>
      <c r="G30" s="1"/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1"/>
      <c r="B31" s="1"/>
      <c r="C31" s="1"/>
      <c r="D31" s="1"/>
      <c r="E31" s="1"/>
      <c r="F31" s="1"/>
      <c r="G31" s="1"/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1"/>
      <c r="B32" s="1"/>
      <c r="C32" s="1"/>
      <c r="D32" s="1"/>
      <c r="E32" s="1"/>
      <c r="F32" s="1"/>
      <c r="G32" s="1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1"/>
      <c r="B33" s="1"/>
      <c r="C33" s="1"/>
      <c r="D33" s="1"/>
      <c r="E33" s="1"/>
      <c r="F33" s="1"/>
      <c r="G33" s="1"/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1"/>
      <c r="B34" s="1"/>
      <c r="C34" s="1"/>
      <c r="D34" s="1"/>
      <c r="E34" s="1"/>
      <c r="F34" s="1"/>
      <c r="G34" s="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1"/>
      <c r="B35" s="1"/>
      <c r="C35" s="1"/>
      <c r="D35" s="1"/>
      <c r="E35" s="1"/>
      <c r="F35" s="1"/>
      <c r="G35" s="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1"/>
      <c r="B36" s="1"/>
      <c r="C36" s="1"/>
      <c r="D36" s="1"/>
      <c r="E36" s="1"/>
      <c r="F36" s="1"/>
      <c r="G36" s="1"/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1"/>
      <c r="B37" s="1"/>
      <c r="C37" s="1"/>
      <c r="D37" s="1"/>
      <c r="E37" s="1"/>
      <c r="F37" s="1"/>
      <c r="G37" s="1"/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1"/>
      <c r="B38" s="1"/>
      <c r="C38" s="1"/>
      <c r="D38" s="1"/>
      <c r="E38" s="1"/>
      <c r="F38" s="1"/>
      <c r="G38" s="1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1"/>
      <c r="B39" s="1"/>
      <c r="C39" s="1"/>
      <c r="D39" s="1"/>
      <c r="E39" s="1"/>
      <c r="F39" s="1"/>
      <c r="G39" s="1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1"/>
      <c r="B40" s="1"/>
      <c r="C40" s="1"/>
      <c r="D40" s="1"/>
      <c r="E40" s="1"/>
      <c r="F40" s="1"/>
      <c r="G40" s="1"/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1"/>
      <c r="B41" s="1"/>
      <c r="C41" s="1"/>
      <c r="D41" s="1"/>
      <c r="E41" s="1"/>
      <c r="F41" s="1"/>
      <c r="G41" s="1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4.5" customHeight="1">
      <c r="A42" s="11"/>
      <c r="B42" s="11"/>
      <c r="C42" s="11"/>
      <c r="D42" s="11"/>
      <c r="E42" s="11"/>
      <c r="F42" s="11"/>
      <c r="G42" s="11"/>
      <c r="H42" s="1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1"/>
      <c r="B43" s="1"/>
      <c r="C43" s="1"/>
      <c r="D43" s="1"/>
      <c r="E43" s="1"/>
      <c r="F43" s="1"/>
      <c r="G43" s="1"/>
      <c r="H43" s="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1"/>
      <c r="B44" s="1"/>
      <c r="C44" s="1"/>
      <c r="D44" s="1"/>
      <c r="E44" s="1"/>
      <c r="F44" s="1"/>
      <c r="G44" s="1"/>
      <c r="H44" s="1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25" customHeight="1">
      <c r="A46" s="72" t="s">
        <v>13</v>
      </c>
      <c r="B46" s="73"/>
      <c r="C46" s="73"/>
      <c r="D46" s="73"/>
      <c r="E46" s="73"/>
      <c r="F46" s="73"/>
      <c r="G46" s="74"/>
      <c r="H46" s="1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1"/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9.75" customHeight="1">
      <c r="A49" s="3">
        <v>2006</v>
      </c>
      <c r="B49" s="10" t="s">
        <v>1</v>
      </c>
      <c r="C49" s="10" t="s">
        <v>2</v>
      </c>
      <c r="D49" s="10" t="s">
        <v>3</v>
      </c>
      <c r="E49" s="10" t="s">
        <v>4</v>
      </c>
      <c r="F49" s="10" t="s">
        <v>5</v>
      </c>
      <c r="G49" s="10" t="s">
        <v>6</v>
      </c>
      <c r="H49" s="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5" t="s">
        <v>7</v>
      </c>
      <c r="B50" s="6">
        <v>3852000</v>
      </c>
      <c r="C50" s="6">
        <v>187800</v>
      </c>
      <c r="D50" s="6">
        <v>163936</v>
      </c>
      <c r="E50" s="6">
        <v>819000</v>
      </c>
      <c r="F50" s="6">
        <v>118195</v>
      </c>
      <c r="G50" s="6">
        <v>5140931</v>
      </c>
      <c r="H50" s="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5" t="s">
        <v>8</v>
      </c>
      <c r="B51" s="6">
        <v>9007000</v>
      </c>
      <c r="C51" s="6">
        <v>2225000</v>
      </c>
      <c r="D51" s="6">
        <v>700000</v>
      </c>
      <c r="E51" s="7"/>
      <c r="F51" s="7"/>
      <c r="G51" s="6">
        <v>11932000</v>
      </c>
      <c r="H51" s="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" customHeight="1">
      <c r="A52" s="5" t="s">
        <v>9</v>
      </c>
      <c r="B52" s="6">
        <v>1547000</v>
      </c>
      <c r="C52" s="7"/>
      <c r="D52" s="7"/>
      <c r="E52" s="7"/>
      <c r="F52" s="6">
        <v>15000</v>
      </c>
      <c r="G52" s="6">
        <v>1562000</v>
      </c>
      <c r="H52" s="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5" t="s">
        <v>10</v>
      </c>
      <c r="B53" s="6">
        <v>7156412</v>
      </c>
      <c r="C53" s="6">
        <v>200000</v>
      </c>
      <c r="D53" s="6">
        <v>340000</v>
      </c>
      <c r="E53" s="7"/>
      <c r="F53" s="7"/>
      <c r="G53" s="6">
        <v>7696412</v>
      </c>
      <c r="H53" s="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5" t="s">
        <v>11</v>
      </c>
      <c r="B54" s="6">
        <v>1311000</v>
      </c>
      <c r="C54" s="6">
        <v>25800</v>
      </c>
      <c r="D54" s="6">
        <v>678000</v>
      </c>
      <c r="E54" s="6">
        <v>1000000</v>
      </c>
      <c r="F54" s="7"/>
      <c r="G54" s="6">
        <f>E54+D54+C54+B54</f>
        <v>3014800</v>
      </c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1"/>
      <c r="B55" s="1"/>
      <c r="C55" s="1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1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1"/>
      <c r="B60" s="1"/>
      <c r="C60" s="1"/>
      <c r="D60" s="1"/>
      <c r="E60" s="1"/>
      <c r="F60" s="1"/>
      <c r="G60" s="1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1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1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1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1"/>
      <c r="B64" s="1"/>
      <c r="C64" s="1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1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1"/>
      <c r="B66" s="1"/>
      <c r="C66" s="1"/>
      <c r="D66" s="1"/>
      <c r="E66" s="1"/>
      <c r="F66" s="1"/>
      <c r="G66" s="1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1"/>
      <c r="B67" s="1"/>
      <c r="C67" s="1"/>
      <c r="D67" s="1"/>
      <c r="E67" s="1"/>
      <c r="F67" s="1"/>
      <c r="G67" s="1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1"/>
      <c r="B68" s="1"/>
      <c r="C68" s="1"/>
      <c r="D68" s="1"/>
      <c r="E68" s="1"/>
      <c r="F68" s="1"/>
      <c r="G68" s="1"/>
      <c r="H68" s="1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1"/>
      <c r="B69" s="1"/>
      <c r="C69" s="1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1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1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1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1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1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1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1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0.25" customHeight="1">
      <c r="A94" s="72" t="s">
        <v>14</v>
      </c>
      <c r="B94" s="73"/>
      <c r="C94" s="73"/>
      <c r="D94" s="73"/>
      <c r="E94" s="73"/>
      <c r="F94" s="73"/>
      <c r="G94" s="74"/>
      <c r="H94" s="1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>
      <c r="A95" s="12"/>
      <c r="B95" s="13"/>
      <c r="C95" s="13"/>
      <c r="D95" s="13"/>
      <c r="E95" s="13"/>
      <c r="F95" s="13"/>
      <c r="G95" s="13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>
      <c r="A96" s="12"/>
      <c r="B96" s="13"/>
      <c r="C96" s="13"/>
      <c r="D96" s="13"/>
      <c r="E96" s="13"/>
      <c r="F96" s="13"/>
      <c r="G96" s="13"/>
      <c r="H96" s="1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>
      <c r="A98" s="3">
        <v>2007</v>
      </c>
      <c r="B98" s="10" t="s">
        <v>1</v>
      </c>
      <c r="C98" s="10" t="s">
        <v>2</v>
      </c>
      <c r="D98" s="10" t="s">
        <v>3</v>
      </c>
      <c r="E98" s="10" t="s">
        <v>4</v>
      </c>
      <c r="F98" s="10" t="s">
        <v>5</v>
      </c>
      <c r="G98" s="10" t="s">
        <v>6</v>
      </c>
      <c r="H98" s="1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5" t="s">
        <v>7</v>
      </c>
      <c r="B99" s="6">
        <v>4939000</v>
      </c>
      <c r="C99" s="6"/>
      <c r="D99" s="6">
        <v>103980</v>
      </c>
      <c r="E99" s="6">
        <v>588702</v>
      </c>
      <c r="F99" s="6"/>
      <c r="G99" s="6">
        <v>5631682</v>
      </c>
      <c r="H99" s="1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5" t="s">
        <v>8</v>
      </c>
      <c r="B100" s="6">
        <v>9257000</v>
      </c>
      <c r="C100" s="6">
        <v>3717000</v>
      </c>
      <c r="D100" s="6">
        <v>4300000</v>
      </c>
      <c r="E100" s="7"/>
      <c r="F100" s="7"/>
      <c r="G100" s="6">
        <v>17274000</v>
      </c>
      <c r="H100" s="1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>
      <c r="A101" s="5" t="s">
        <v>9</v>
      </c>
      <c r="B101" s="6">
        <v>3310760</v>
      </c>
      <c r="C101" s="6">
        <v>2000000</v>
      </c>
      <c r="D101" s="7"/>
      <c r="E101" s="7"/>
      <c r="F101" s="6"/>
      <c r="G101" s="6">
        <v>5310760</v>
      </c>
      <c r="H101" s="1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5" t="s">
        <v>10</v>
      </c>
      <c r="B102" s="6">
        <v>3276000</v>
      </c>
      <c r="C102" s="6">
        <v>564746</v>
      </c>
      <c r="D102" s="6">
        <v>100000</v>
      </c>
      <c r="E102" s="6">
        <v>330000</v>
      </c>
      <c r="F102" s="6">
        <v>30000</v>
      </c>
      <c r="G102" s="6">
        <v>4300746</v>
      </c>
      <c r="H102" s="1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5" t="s">
        <v>11</v>
      </c>
      <c r="B103" s="6">
        <v>1850000</v>
      </c>
      <c r="C103" s="6">
        <v>320800</v>
      </c>
      <c r="D103" s="6">
        <v>678000</v>
      </c>
      <c r="E103" s="6">
        <v>1100000</v>
      </c>
      <c r="F103" s="7"/>
      <c r="G103" s="6">
        <f>E103+D103+C103+B103</f>
        <v>3948800</v>
      </c>
      <c r="H103" s="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14"/>
      <c r="B104" s="15"/>
      <c r="C104" s="15"/>
      <c r="D104" s="15"/>
      <c r="E104" s="15"/>
      <c r="F104" s="1"/>
      <c r="G104" s="15"/>
      <c r="H104" s="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14"/>
      <c r="B105" s="15"/>
      <c r="C105" s="15"/>
      <c r="D105" s="15"/>
      <c r="E105" s="15"/>
      <c r="F105" s="1"/>
      <c r="G105" s="15"/>
      <c r="H105" s="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14"/>
      <c r="B106" s="15"/>
      <c r="C106" s="15"/>
      <c r="D106" s="15"/>
      <c r="E106" s="15"/>
      <c r="F106" s="1"/>
      <c r="G106" s="15"/>
      <c r="H106" s="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14"/>
      <c r="B107" s="15"/>
      <c r="C107" s="15"/>
      <c r="D107" s="15"/>
      <c r="E107" s="15"/>
      <c r="F107" s="1"/>
      <c r="G107" s="15"/>
      <c r="H107" s="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14"/>
      <c r="B108" s="15"/>
      <c r="C108" s="15"/>
      <c r="D108" s="15"/>
      <c r="E108" s="15"/>
      <c r="F108" s="1"/>
      <c r="G108" s="15"/>
      <c r="H108" s="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14"/>
      <c r="B109" s="15"/>
      <c r="C109" s="15"/>
      <c r="D109" s="15"/>
      <c r="E109" s="15"/>
      <c r="F109" s="1"/>
      <c r="G109" s="15"/>
      <c r="H109" s="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14"/>
      <c r="B110" s="15"/>
      <c r="C110" s="15"/>
      <c r="D110" s="15"/>
      <c r="E110" s="15"/>
      <c r="F110" s="1"/>
      <c r="G110" s="15"/>
      <c r="H110" s="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14"/>
      <c r="B111" s="15"/>
      <c r="C111" s="15"/>
      <c r="D111" s="15"/>
      <c r="E111" s="15"/>
      <c r="F111" s="1"/>
      <c r="G111" s="15"/>
      <c r="H111" s="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1"/>
      <c r="B129" s="1"/>
      <c r="C129" s="1"/>
      <c r="D129" s="1"/>
      <c r="E129" s="1"/>
      <c r="F129" s="1"/>
      <c r="G129" s="1"/>
      <c r="H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1"/>
      <c r="B130" s="1"/>
      <c r="C130" s="1"/>
      <c r="D130" s="1"/>
      <c r="E130" s="1"/>
      <c r="F130" s="1"/>
      <c r="G130" s="1"/>
      <c r="H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1"/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1"/>
      <c r="B135" s="1"/>
      <c r="C135" s="1"/>
      <c r="D135" s="1"/>
      <c r="E135" s="1"/>
      <c r="F135" s="1"/>
      <c r="G135" s="1"/>
      <c r="H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1"/>
      <c r="B136" s="1"/>
      <c r="C136" s="1"/>
      <c r="D136" s="1"/>
      <c r="E136" s="1"/>
      <c r="F136" s="1"/>
      <c r="G136" s="1"/>
      <c r="H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1"/>
      <c r="B137" s="1"/>
      <c r="C137" s="1"/>
      <c r="D137" s="1"/>
      <c r="E137" s="1"/>
      <c r="F137" s="1"/>
      <c r="G137" s="1"/>
      <c r="H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1"/>
      <c r="B140" s="1"/>
      <c r="C140" s="1"/>
      <c r="D140" s="1"/>
      <c r="E140" s="1"/>
      <c r="F140" s="1"/>
      <c r="G140" s="1"/>
      <c r="H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1"/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0.25" customHeight="1">
      <c r="A143" s="72" t="s">
        <v>15</v>
      </c>
      <c r="B143" s="73"/>
      <c r="C143" s="73"/>
      <c r="D143" s="73"/>
      <c r="E143" s="73"/>
      <c r="F143" s="73"/>
      <c r="G143" s="74"/>
      <c r="H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1"/>
      <c r="B145" s="1"/>
      <c r="C145" s="1"/>
      <c r="D145" s="1"/>
      <c r="E145" s="1"/>
      <c r="F145" s="1"/>
      <c r="G145" s="1"/>
      <c r="H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>
      <c r="A147" s="3">
        <v>2008</v>
      </c>
      <c r="B147" s="10" t="s">
        <v>1</v>
      </c>
      <c r="C147" s="10" t="s">
        <v>2</v>
      </c>
      <c r="D147" s="10" t="s">
        <v>3</v>
      </c>
      <c r="E147" s="10" t="s">
        <v>4</v>
      </c>
      <c r="F147" s="10" t="s">
        <v>5</v>
      </c>
      <c r="G147" s="10" t="s">
        <v>6</v>
      </c>
      <c r="H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5" t="s">
        <v>7</v>
      </c>
      <c r="B148" s="6">
        <v>4603276</v>
      </c>
      <c r="C148" s="6">
        <v>289691</v>
      </c>
      <c r="D148" s="6">
        <v>120741</v>
      </c>
      <c r="E148" s="6">
        <v>246670</v>
      </c>
      <c r="F148" s="6">
        <v>90650</v>
      </c>
      <c r="G148" s="6">
        <v>5351028</v>
      </c>
      <c r="H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5" t="s">
        <v>8</v>
      </c>
      <c r="B149" s="6">
        <v>11538000</v>
      </c>
      <c r="C149" s="6">
        <v>353000</v>
      </c>
      <c r="D149" s="6">
        <v>8500000</v>
      </c>
      <c r="E149" s="6">
        <v>811405</v>
      </c>
      <c r="F149" s="7"/>
      <c r="G149" s="6">
        <v>21202405</v>
      </c>
      <c r="H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>
      <c r="A150" s="5" t="s">
        <v>9</v>
      </c>
      <c r="B150" s="6">
        <v>4105960</v>
      </c>
      <c r="C150" s="7"/>
      <c r="D150" s="6">
        <v>244800</v>
      </c>
      <c r="E150" s="6">
        <v>57100</v>
      </c>
      <c r="F150" s="6">
        <v>29341</v>
      </c>
      <c r="G150" s="6">
        <v>4437201</v>
      </c>
      <c r="H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5" t="s">
        <v>10</v>
      </c>
      <c r="B151" s="6">
        <v>3534000</v>
      </c>
      <c r="C151" s="6">
        <v>410000</v>
      </c>
      <c r="D151" s="6"/>
      <c r="E151" s="6">
        <v>315508</v>
      </c>
      <c r="F151" s="6">
        <v>30000</v>
      </c>
      <c r="G151" s="6">
        <v>4289508</v>
      </c>
      <c r="H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5" t="s">
        <v>11</v>
      </c>
      <c r="B152" s="6">
        <v>2076000</v>
      </c>
      <c r="C152" s="6">
        <v>321500</v>
      </c>
      <c r="D152" s="6">
        <v>698980</v>
      </c>
      <c r="E152" s="6">
        <v>279231</v>
      </c>
      <c r="F152" s="7"/>
      <c r="G152" s="6">
        <f>E152+D152+C152+B152</f>
        <v>3375711</v>
      </c>
      <c r="H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1"/>
      <c r="B154" s="1"/>
      <c r="C154" s="1"/>
      <c r="D154" s="1"/>
      <c r="E154" s="1"/>
      <c r="F154" s="1"/>
      <c r="G154" s="1"/>
      <c r="H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1"/>
      <c r="B155" s="1"/>
      <c r="C155" s="1"/>
      <c r="D155" s="1"/>
      <c r="E155" s="1"/>
      <c r="F155" s="1"/>
      <c r="G155" s="1"/>
      <c r="H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1"/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1"/>
      <c r="B157" s="1"/>
      <c r="C157" s="1"/>
      <c r="D157" s="1"/>
      <c r="E157" s="1"/>
      <c r="F157" s="1"/>
      <c r="G157" s="1"/>
      <c r="H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1"/>
      <c r="B159" s="1"/>
      <c r="C159" s="1"/>
      <c r="D159" s="1"/>
      <c r="E159" s="1"/>
      <c r="F159" s="1"/>
      <c r="G159" s="1"/>
      <c r="H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1"/>
      <c r="B160" s="1"/>
      <c r="C160" s="1"/>
      <c r="D160" s="1"/>
      <c r="E160" s="1"/>
      <c r="F160" s="1"/>
      <c r="G160" s="1"/>
      <c r="H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1"/>
      <c r="B161" s="1"/>
      <c r="C161" s="1"/>
      <c r="D161" s="1"/>
      <c r="E161" s="1"/>
      <c r="F161" s="1"/>
      <c r="G161" s="1"/>
      <c r="H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1"/>
      <c r="B162" s="1"/>
      <c r="C162" s="1"/>
      <c r="D162" s="1"/>
      <c r="E162" s="1"/>
      <c r="F162" s="1"/>
      <c r="G162" s="1"/>
      <c r="H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1"/>
      <c r="B163" s="1"/>
      <c r="C163" s="1"/>
      <c r="D163" s="1"/>
      <c r="E163" s="1"/>
      <c r="F163" s="1"/>
      <c r="G163" s="1"/>
      <c r="H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1"/>
      <c r="B164" s="1"/>
      <c r="C164" s="1"/>
      <c r="D164" s="1"/>
      <c r="E164" s="1"/>
      <c r="F164" s="1"/>
      <c r="G164" s="1"/>
      <c r="H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1"/>
      <c r="B165" s="1"/>
      <c r="C165" s="1"/>
      <c r="D165" s="1"/>
      <c r="E165" s="1"/>
      <c r="F165" s="1"/>
      <c r="G165" s="1"/>
      <c r="H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1"/>
      <c r="B169" s="1"/>
      <c r="C169" s="1"/>
      <c r="D169" s="1"/>
      <c r="E169" s="1"/>
      <c r="F169" s="1"/>
      <c r="G169" s="1"/>
      <c r="H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1"/>
      <c r="B170" s="1"/>
      <c r="C170" s="1"/>
      <c r="D170" s="1"/>
      <c r="E170" s="1"/>
      <c r="F170" s="1"/>
      <c r="G170" s="1"/>
      <c r="H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1"/>
      <c r="B172" s="1"/>
      <c r="C172" s="1"/>
      <c r="D172" s="1"/>
      <c r="E172" s="1"/>
      <c r="F172" s="1"/>
      <c r="G172" s="1"/>
      <c r="H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1"/>
      <c r="B173" s="1"/>
      <c r="C173" s="1"/>
      <c r="D173" s="1"/>
      <c r="E173" s="1"/>
      <c r="F173" s="1"/>
      <c r="G173" s="1"/>
      <c r="H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1"/>
      <c r="B174" s="1"/>
      <c r="C174" s="1"/>
      <c r="D174" s="1"/>
      <c r="E174" s="1"/>
      <c r="F174" s="1"/>
      <c r="G174" s="1"/>
      <c r="H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1"/>
      <c r="B175" s="1"/>
      <c r="C175" s="1"/>
      <c r="D175" s="1"/>
      <c r="E175" s="1"/>
      <c r="F175" s="1"/>
      <c r="G175" s="1"/>
      <c r="H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1"/>
      <c r="B176" s="1"/>
      <c r="C176" s="1"/>
      <c r="D176" s="1"/>
      <c r="E176" s="1"/>
      <c r="F176" s="1"/>
      <c r="G176" s="1"/>
      <c r="H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1"/>
      <c r="B177" s="1"/>
      <c r="C177" s="1"/>
      <c r="D177" s="1"/>
      <c r="E177" s="1"/>
      <c r="F177" s="1"/>
      <c r="G177" s="1"/>
      <c r="H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1"/>
      <c r="B178" s="1"/>
      <c r="C178" s="1"/>
      <c r="D178" s="1"/>
      <c r="E178" s="1"/>
      <c r="F178" s="1"/>
      <c r="G178" s="1"/>
      <c r="H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1"/>
      <c r="B179" s="1"/>
      <c r="C179" s="1"/>
      <c r="D179" s="1"/>
      <c r="E179" s="1"/>
      <c r="F179" s="1"/>
      <c r="G179" s="1"/>
      <c r="H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1"/>
      <c r="B181" s="1"/>
      <c r="C181" s="1"/>
      <c r="D181" s="1"/>
      <c r="E181" s="1"/>
      <c r="F181" s="1"/>
      <c r="G181" s="1"/>
      <c r="H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1"/>
      <c r="B182" s="1"/>
      <c r="C182" s="1"/>
      <c r="D182" s="1"/>
      <c r="E182" s="1"/>
      <c r="F182" s="1"/>
      <c r="G182" s="1"/>
      <c r="H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1"/>
      <c r="B184" s="1"/>
      <c r="C184" s="1"/>
      <c r="D184" s="1"/>
      <c r="E184" s="1"/>
      <c r="F184" s="1"/>
      <c r="G184" s="1"/>
      <c r="H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1"/>
      <c r="B185" s="1"/>
      <c r="C185" s="1"/>
      <c r="D185" s="1"/>
      <c r="E185" s="1"/>
      <c r="F185" s="1"/>
      <c r="G185" s="1"/>
      <c r="H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1"/>
      <c r="B186" s="1"/>
      <c r="C186" s="1"/>
      <c r="D186" s="1"/>
      <c r="E186" s="1"/>
      <c r="F186" s="1"/>
      <c r="G186" s="1"/>
      <c r="H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1"/>
      <c r="B187" s="1"/>
      <c r="C187" s="1"/>
      <c r="D187" s="1"/>
      <c r="E187" s="1"/>
      <c r="F187" s="1"/>
      <c r="G187" s="1"/>
      <c r="H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1"/>
      <c r="B188" s="1"/>
      <c r="C188" s="1"/>
      <c r="D188" s="1"/>
      <c r="E188" s="1"/>
      <c r="F188" s="1"/>
      <c r="G188" s="1"/>
      <c r="H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0.25" customHeight="1">
      <c r="A190" s="72" t="s">
        <v>16</v>
      </c>
      <c r="B190" s="73"/>
      <c r="C190" s="73"/>
      <c r="D190" s="73"/>
      <c r="E190" s="73"/>
      <c r="F190" s="73"/>
      <c r="G190" s="74"/>
      <c r="H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1"/>
      <c r="B192" s="1"/>
      <c r="C192" s="1"/>
      <c r="D192" s="1"/>
      <c r="E192" s="1"/>
      <c r="F192" s="1"/>
      <c r="G192" s="1"/>
      <c r="H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>
      <c r="A194" s="3">
        <v>2009</v>
      </c>
      <c r="B194" s="10" t="s">
        <v>1</v>
      </c>
      <c r="C194" s="10" t="s">
        <v>2</v>
      </c>
      <c r="D194" s="10" t="s">
        <v>3</v>
      </c>
      <c r="E194" s="10" t="s">
        <v>4</v>
      </c>
      <c r="F194" s="10" t="s">
        <v>5</v>
      </c>
      <c r="G194" s="10" t="s">
        <v>6</v>
      </c>
      <c r="H194" s="1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5" t="s">
        <v>7</v>
      </c>
      <c r="B195" s="6">
        <v>5105979</v>
      </c>
      <c r="C195" s="6">
        <v>83200</v>
      </c>
      <c r="D195" s="6"/>
      <c r="E195" s="6">
        <v>23820</v>
      </c>
      <c r="F195" s="6"/>
      <c r="G195" s="6">
        <v>5212999</v>
      </c>
      <c r="H195" s="1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5" t="s">
        <v>8</v>
      </c>
      <c r="B196" s="6">
        <v>9138000</v>
      </c>
      <c r="C196" s="6">
        <v>1870000</v>
      </c>
      <c r="D196" s="6">
        <v>5130384</v>
      </c>
      <c r="E196" s="6">
        <v>1085000</v>
      </c>
      <c r="F196" s="7"/>
      <c r="G196" s="6">
        <v>17223384</v>
      </c>
      <c r="H196" s="1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>
      <c r="A197" s="5" t="s">
        <v>9</v>
      </c>
      <c r="B197" s="6">
        <v>5593999</v>
      </c>
      <c r="C197" s="6">
        <v>57100</v>
      </c>
      <c r="D197" s="6">
        <v>176501</v>
      </c>
      <c r="E197" s="6">
        <v>54404</v>
      </c>
      <c r="F197" s="6">
        <v>162137</v>
      </c>
      <c r="G197" s="6">
        <v>6044141</v>
      </c>
      <c r="H197" s="1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5" t="s">
        <v>10</v>
      </c>
      <c r="B198" s="6">
        <v>5027390</v>
      </c>
      <c r="C198" s="6">
        <v>489940</v>
      </c>
      <c r="D198" s="6"/>
      <c r="E198" s="6"/>
      <c r="F198" s="6">
        <v>30000</v>
      </c>
      <c r="G198" s="15">
        <v>5547330</v>
      </c>
      <c r="H198" s="1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5" t="s">
        <v>11</v>
      </c>
      <c r="B199" s="16">
        <v>2237610</v>
      </c>
      <c r="C199" s="16">
        <v>258900</v>
      </c>
      <c r="D199" s="16">
        <v>514163</v>
      </c>
      <c r="E199" s="16">
        <v>123127</v>
      </c>
      <c r="F199" s="17"/>
      <c r="G199" s="16">
        <f>E199+D199+C199+B199</f>
        <v>3133800</v>
      </c>
      <c r="H199" s="1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1"/>
      <c r="B200" s="1"/>
      <c r="C200" s="1"/>
      <c r="D200" s="1"/>
      <c r="E200" s="1"/>
      <c r="F200" s="1"/>
      <c r="G200" s="1"/>
      <c r="H200" s="1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1"/>
      <c r="B201" s="1"/>
      <c r="C201" s="1"/>
      <c r="D201" s="1"/>
      <c r="E201" s="1"/>
      <c r="F201" s="1"/>
      <c r="G201" s="15"/>
      <c r="H201" s="1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1"/>
      <c r="B202" s="1"/>
      <c r="C202" s="1"/>
      <c r="D202" s="1"/>
      <c r="E202" s="1"/>
      <c r="F202" s="1"/>
      <c r="G202" s="1"/>
      <c r="H202" s="1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3:G3"/>
    <mergeCell ref="A46:G46"/>
    <mergeCell ref="A94:G94"/>
    <mergeCell ref="A143:G143"/>
    <mergeCell ref="A190:G190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/>
  <cols>
    <col min="1" max="1" width="10.140625" customWidth="1"/>
    <col min="2" max="6" width="7.5703125" customWidth="1"/>
    <col min="7" max="7" width="19.42578125" customWidth="1"/>
    <col min="8" max="17" width="7.5703125" customWidth="1"/>
    <col min="18" max="26" width="8.7109375" customWidth="1"/>
  </cols>
  <sheetData>
    <row r="1" spans="1:26" ht="20.25" customHeight="1">
      <c r="A1" s="75" t="s">
        <v>0</v>
      </c>
      <c r="B1" s="73"/>
      <c r="C1" s="73"/>
      <c r="D1" s="73"/>
      <c r="E1" s="73"/>
      <c r="F1" s="73"/>
      <c r="G1" s="74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 customHeight="1">
      <c r="A5" s="3">
        <v>2010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5" t="s">
        <v>7</v>
      </c>
      <c r="B6" s="6">
        <v>2428000</v>
      </c>
      <c r="C6" s="6">
        <v>15600</v>
      </c>
      <c r="D6" s="6">
        <v>42792</v>
      </c>
      <c r="E6" s="6">
        <v>0</v>
      </c>
      <c r="F6" s="6">
        <v>0</v>
      </c>
      <c r="G6" s="6">
        <v>2486392</v>
      </c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5" t="s">
        <v>8</v>
      </c>
      <c r="B7" s="6">
        <v>11679200</v>
      </c>
      <c r="C7" s="6">
        <v>1200000</v>
      </c>
      <c r="D7" s="6">
        <v>2550000</v>
      </c>
      <c r="E7" s="6">
        <v>1095636</v>
      </c>
      <c r="F7" s="6">
        <v>5300000</v>
      </c>
      <c r="G7" s="6">
        <v>21824836</v>
      </c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>
      <c r="A8" s="5" t="s">
        <v>9</v>
      </c>
      <c r="B8" s="6">
        <v>4443595</v>
      </c>
      <c r="C8" s="6">
        <v>117100</v>
      </c>
      <c r="D8" s="6">
        <v>668022</v>
      </c>
      <c r="E8" s="6">
        <v>54404</v>
      </c>
      <c r="F8" s="6">
        <v>513096</v>
      </c>
      <c r="G8" s="6">
        <v>5796217</v>
      </c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5" t="s">
        <v>10</v>
      </c>
      <c r="B9" s="6">
        <v>5549999</v>
      </c>
      <c r="C9" s="6">
        <v>3375</v>
      </c>
      <c r="D9" s="6">
        <v>0</v>
      </c>
      <c r="E9" s="6">
        <v>0</v>
      </c>
      <c r="F9" s="6">
        <v>0</v>
      </c>
      <c r="G9" s="6">
        <v>5553374</v>
      </c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5" t="s">
        <v>11</v>
      </c>
      <c r="B10" s="6">
        <v>3396800</v>
      </c>
      <c r="C10" s="6">
        <v>584780</v>
      </c>
      <c r="D10" s="6">
        <v>297044</v>
      </c>
      <c r="E10" s="6">
        <v>325000</v>
      </c>
      <c r="F10" s="7">
        <v>0</v>
      </c>
      <c r="G10" s="6">
        <v>4603624</v>
      </c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8"/>
      <c r="B11" s="2"/>
      <c r="C11" s="2"/>
      <c r="D11" s="2"/>
      <c r="E11" s="2"/>
      <c r="F11" s="2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8"/>
      <c r="B12" s="2"/>
      <c r="C12" s="2"/>
      <c r="D12" s="2"/>
      <c r="E12" s="2"/>
      <c r="F12" s="2"/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8"/>
      <c r="B13" s="2"/>
      <c r="C13" s="2"/>
      <c r="D13" s="2"/>
      <c r="E13" s="2"/>
      <c r="F13" s="2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8"/>
      <c r="B14" s="2"/>
      <c r="C14" s="2"/>
      <c r="D14" s="2"/>
      <c r="E14" s="2"/>
      <c r="F14" s="2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8"/>
      <c r="B15" s="2"/>
      <c r="C15" s="2"/>
      <c r="D15" s="2"/>
      <c r="E15" s="2"/>
      <c r="F15" s="2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8"/>
      <c r="B16" s="2"/>
      <c r="C16" s="2"/>
      <c r="D16" s="2"/>
      <c r="E16" s="2"/>
      <c r="F16" s="2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8"/>
      <c r="B17" s="2"/>
      <c r="C17" s="2"/>
      <c r="D17" s="2"/>
      <c r="E17" s="2"/>
      <c r="F17" s="2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8"/>
      <c r="B18" s="2"/>
      <c r="C18" s="2"/>
      <c r="D18" s="2"/>
      <c r="E18" s="2"/>
      <c r="F18" s="2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8"/>
      <c r="B19" s="2"/>
      <c r="C19" s="2"/>
      <c r="D19" s="2"/>
      <c r="E19" s="2"/>
      <c r="F19" s="2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8"/>
      <c r="B20" s="2"/>
      <c r="C20" s="2"/>
      <c r="D20" s="2"/>
      <c r="E20" s="2"/>
      <c r="F20" s="2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8"/>
      <c r="B21" s="2"/>
      <c r="C21" s="2"/>
      <c r="D21" s="2"/>
      <c r="E21" s="2"/>
      <c r="F21" s="2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/>
  <cols>
    <col min="1" max="1" width="10.85546875" customWidth="1"/>
    <col min="2" max="3" width="7.5703125" customWidth="1"/>
    <col min="4" max="4" width="12.140625" customWidth="1"/>
    <col min="5" max="5" width="11.140625" customWidth="1"/>
    <col min="6" max="6" width="9.42578125" customWidth="1"/>
    <col min="7" max="7" width="12.5703125" customWidth="1"/>
    <col min="8" max="17" width="7.5703125" customWidth="1"/>
    <col min="18" max="26" width="8.7109375" customWidth="1"/>
  </cols>
  <sheetData>
    <row r="1" spans="1:26" ht="20.25" customHeight="1">
      <c r="A1" s="75" t="s">
        <v>17</v>
      </c>
      <c r="B1" s="73"/>
      <c r="C1" s="73"/>
      <c r="D1" s="73"/>
      <c r="E1" s="73"/>
      <c r="F1" s="73"/>
      <c r="G1" s="7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3">
        <v>2011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5" t="s">
        <v>7</v>
      </c>
      <c r="B6" s="6">
        <v>2021000</v>
      </c>
      <c r="C6" s="6">
        <v>115001</v>
      </c>
      <c r="D6" s="6">
        <v>0</v>
      </c>
      <c r="E6" s="6">
        <v>0</v>
      </c>
      <c r="F6" s="6">
        <v>22470</v>
      </c>
      <c r="G6" s="6">
        <f t="shared" ref="G6:G7" si="0">SUM(B6:F6)</f>
        <v>2158471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5" t="s">
        <v>8</v>
      </c>
      <c r="B7" s="6">
        <v>11982533</v>
      </c>
      <c r="C7" s="6">
        <v>580000</v>
      </c>
      <c r="D7" s="6">
        <v>1111857</v>
      </c>
      <c r="E7" s="6">
        <v>1977165</v>
      </c>
      <c r="F7" s="6">
        <v>1116500</v>
      </c>
      <c r="G7" s="6">
        <f t="shared" si="0"/>
        <v>16768055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>
      <c r="A8" s="5" t="s">
        <v>9</v>
      </c>
      <c r="B8" s="6">
        <v>3334900</v>
      </c>
      <c r="C8" s="6">
        <v>75000</v>
      </c>
      <c r="D8" s="6">
        <v>147559</v>
      </c>
      <c r="E8" s="6">
        <v>0</v>
      </c>
      <c r="F8" s="6">
        <v>18000</v>
      </c>
      <c r="G8" s="6">
        <f>SUM(G6:G7)</f>
        <v>18926526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5" t="s">
        <v>10</v>
      </c>
      <c r="B9" s="6">
        <v>4158000</v>
      </c>
      <c r="C9" s="6">
        <v>149992</v>
      </c>
      <c r="D9" s="6">
        <v>330480</v>
      </c>
      <c r="E9" s="6">
        <v>0</v>
      </c>
      <c r="F9" s="6">
        <v>0</v>
      </c>
      <c r="G9" s="6">
        <f t="shared" ref="G9:G10" si="1">SUM(B9:F9)</f>
        <v>4638472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5" t="s">
        <v>11</v>
      </c>
      <c r="B10" s="6">
        <v>3196229</v>
      </c>
      <c r="C10" s="6">
        <v>269450</v>
      </c>
      <c r="D10" s="6">
        <v>440000</v>
      </c>
      <c r="E10" s="6">
        <v>63130</v>
      </c>
      <c r="F10" s="7">
        <v>0</v>
      </c>
      <c r="G10" s="6">
        <f t="shared" si="1"/>
        <v>3968809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8"/>
      <c r="B11" s="2"/>
      <c r="C11" s="2"/>
      <c r="D11" s="8"/>
      <c r="E11" s="8"/>
      <c r="F11" s="8"/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8"/>
      <c r="B12" s="2"/>
      <c r="C12" s="2"/>
      <c r="D12" s="8"/>
      <c r="E12" s="8"/>
      <c r="F12" s="8"/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8"/>
      <c r="B13" s="2"/>
      <c r="C13" s="2"/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8"/>
      <c r="B14" s="2"/>
      <c r="C14" s="2"/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8"/>
      <c r="B15" s="2"/>
      <c r="C15" s="2"/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8"/>
      <c r="B16" s="2"/>
      <c r="C16" s="2"/>
      <c r="D16" s="8"/>
      <c r="E16" s="8"/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8"/>
      <c r="B17" s="2"/>
      <c r="C17" s="2"/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8"/>
      <c r="B18" s="2"/>
      <c r="C18" s="2"/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8"/>
      <c r="B19" s="2"/>
      <c r="C19" s="2"/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8"/>
      <c r="B20" s="2"/>
      <c r="C20" s="2"/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8"/>
      <c r="B21" s="2"/>
      <c r="C21" s="2"/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/>
  <cols>
    <col min="1" max="1" width="9.7109375" customWidth="1"/>
    <col min="2" max="2" width="11.140625" customWidth="1"/>
    <col min="3" max="3" width="7.5703125" customWidth="1"/>
    <col min="4" max="4" width="10.28515625" customWidth="1"/>
    <col min="5" max="5" width="11.85546875" customWidth="1"/>
    <col min="6" max="6" width="13.5703125" customWidth="1"/>
    <col min="7" max="7" width="17" customWidth="1"/>
    <col min="8" max="17" width="7.5703125" customWidth="1"/>
    <col min="18" max="26" width="8.7109375" customWidth="1"/>
  </cols>
  <sheetData>
    <row r="1" spans="1:26" ht="20.25" customHeight="1">
      <c r="A1" s="75" t="s">
        <v>18</v>
      </c>
      <c r="B1" s="73"/>
      <c r="C1" s="73"/>
      <c r="D1" s="73"/>
      <c r="E1" s="73"/>
      <c r="F1" s="73"/>
      <c r="G1" s="7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3">
        <v>2012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5" t="s">
        <v>7</v>
      </c>
      <c r="B6" s="6">
        <v>1900000</v>
      </c>
      <c r="C6" s="6">
        <v>0</v>
      </c>
      <c r="D6" s="6">
        <v>0</v>
      </c>
      <c r="E6" s="6">
        <v>0</v>
      </c>
      <c r="F6" s="6">
        <v>0</v>
      </c>
      <c r="G6" s="6">
        <v>1900000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5" t="s">
        <v>8</v>
      </c>
      <c r="B7" s="6">
        <v>5757070</v>
      </c>
      <c r="C7" s="6">
        <v>0</v>
      </c>
      <c r="D7" s="6">
        <v>3520179</v>
      </c>
      <c r="E7" s="6">
        <v>450000</v>
      </c>
      <c r="F7" s="6">
        <v>180000</v>
      </c>
      <c r="G7" s="6">
        <v>9907250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>
      <c r="A8" s="5" t="s">
        <v>9</v>
      </c>
      <c r="B8" s="6">
        <v>3515000</v>
      </c>
      <c r="C8" s="6">
        <v>0</v>
      </c>
      <c r="D8" s="6">
        <v>0</v>
      </c>
      <c r="E8" s="6">
        <v>50000</v>
      </c>
      <c r="F8" s="6">
        <v>15000</v>
      </c>
      <c r="G8" s="6">
        <v>3580000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5" t="s">
        <v>10</v>
      </c>
      <c r="B9" s="6">
        <v>3487500</v>
      </c>
      <c r="C9" s="6">
        <v>0</v>
      </c>
      <c r="D9" s="6">
        <v>0</v>
      </c>
      <c r="E9" s="6">
        <v>0</v>
      </c>
      <c r="F9" s="6">
        <v>0</v>
      </c>
      <c r="G9" s="6">
        <v>3487500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>
      <c r="A10" s="5" t="s">
        <v>11</v>
      </c>
      <c r="B10" s="6">
        <v>1496000</v>
      </c>
      <c r="C10" s="6">
        <v>149492</v>
      </c>
      <c r="D10" s="6">
        <v>0</v>
      </c>
      <c r="E10" s="6">
        <v>108100</v>
      </c>
      <c r="F10" s="7">
        <v>0</v>
      </c>
      <c r="G10" s="6">
        <v>1753592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8"/>
      <c r="B11" s="8"/>
      <c r="C11" s="2"/>
      <c r="D11" s="8"/>
      <c r="E11" s="8"/>
      <c r="F11" s="8"/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8"/>
      <c r="B12" s="8"/>
      <c r="C12" s="2"/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8"/>
      <c r="B13" s="8"/>
      <c r="C13" s="2"/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8"/>
      <c r="B14" s="8"/>
      <c r="C14" s="2"/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8"/>
      <c r="B15" s="8"/>
      <c r="C15" s="2"/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8"/>
      <c r="B16" s="8"/>
      <c r="C16" s="2"/>
      <c r="D16" s="8"/>
      <c r="E16" s="8"/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8"/>
      <c r="B17" s="8"/>
      <c r="C17" s="2"/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8"/>
      <c r="B18" s="8"/>
      <c r="C18" s="2"/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8"/>
      <c r="B19" s="8"/>
      <c r="C19" s="2"/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8"/>
      <c r="B20" s="8"/>
      <c r="C20" s="2"/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8"/>
      <c r="B21" s="8"/>
      <c r="C21" s="2"/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G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/>
  <cols>
    <col min="1" max="1" width="13.5703125" customWidth="1"/>
    <col min="2" max="2" width="11" customWidth="1"/>
    <col min="3" max="3" width="9.42578125" customWidth="1"/>
    <col min="4" max="4" width="11.28515625" customWidth="1"/>
    <col min="5" max="5" width="10" customWidth="1"/>
    <col min="6" max="6" width="8.7109375" customWidth="1"/>
    <col min="7" max="7" width="12.85546875" customWidth="1"/>
    <col min="8" max="17" width="7.5703125" customWidth="1"/>
    <col min="18" max="26" width="8.7109375" customWidth="1"/>
  </cols>
  <sheetData>
    <row r="1" spans="1:26" ht="20.25" customHeight="1">
      <c r="A1" s="75" t="s">
        <v>19</v>
      </c>
      <c r="B1" s="73"/>
      <c r="C1" s="73"/>
      <c r="D1" s="73"/>
      <c r="E1" s="73"/>
      <c r="F1" s="73"/>
      <c r="G1" s="7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3">
        <v>2013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5" t="s">
        <v>7</v>
      </c>
      <c r="B6" s="6">
        <v>1197958</v>
      </c>
      <c r="C6" s="6">
        <v>29468</v>
      </c>
      <c r="D6" s="6">
        <v>0</v>
      </c>
      <c r="E6" s="6">
        <v>197321</v>
      </c>
      <c r="F6" s="6">
        <v>0</v>
      </c>
      <c r="G6" s="6">
        <v>1424747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5" t="s">
        <v>8</v>
      </c>
      <c r="B7" s="6">
        <v>3935791</v>
      </c>
      <c r="C7" s="6">
        <v>0</v>
      </c>
      <c r="D7" s="6">
        <v>3806141</v>
      </c>
      <c r="E7" s="6">
        <v>315000</v>
      </c>
      <c r="F7" s="6">
        <v>200000</v>
      </c>
      <c r="G7" s="6">
        <v>8256932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>
      <c r="A8" s="5" t="s">
        <v>9</v>
      </c>
      <c r="B8" s="6">
        <v>812329</v>
      </c>
      <c r="C8" s="6">
        <v>0</v>
      </c>
      <c r="D8" s="6">
        <v>0</v>
      </c>
      <c r="E8" s="6">
        <v>25000</v>
      </c>
      <c r="F8" s="6">
        <v>7000</v>
      </c>
      <c r="G8" s="6">
        <v>844329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5" t="s">
        <v>10</v>
      </c>
      <c r="B9" s="6">
        <v>3406000</v>
      </c>
      <c r="C9" s="6">
        <v>0</v>
      </c>
      <c r="D9" s="6">
        <v>0</v>
      </c>
      <c r="E9" s="6">
        <v>0</v>
      </c>
      <c r="F9" s="6">
        <v>0</v>
      </c>
      <c r="G9" s="6">
        <v>3406000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5" t="s">
        <v>11</v>
      </c>
      <c r="B10" s="6">
        <v>1496000</v>
      </c>
      <c r="C10" s="6">
        <v>150000</v>
      </c>
      <c r="D10" s="6">
        <v>0</v>
      </c>
      <c r="E10" s="6">
        <v>138670</v>
      </c>
      <c r="F10" s="7">
        <v>0</v>
      </c>
      <c r="G10" s="6">
        <v>1784670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8"/>
      <c r="B11" s="8"/>
      <c r="C11" s="8"/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8"/>
      <c r="B12" s="8"/>
      <c r="C12" s="8"/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8"/>
      <c r="B13" s="8"/>
      <c r="C13" s="8"/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8"/>
      <c r="B14" s="8"/>
      <c r="C14" s="8"/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8"/>
      <c r="B15" s="8"/>
      <c r="C15" s="8"/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8"/>
      <c r="B16" s="8"/>
      <c r="C16" s="8"/>
      <c r="D16" s="8"/>
      <c r="E16" s="8"/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8"/>
      <c r="B17" s="8"/>
      <c r="C17" s="8"/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8"/>
      <c r="B18" s="8"/>
      <c r="C18" s="8"/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8"/>
      <c r="B19" s="8"/>
      <c r="C19" s="8"/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8"/>
      <c r="B20" s="8"/>
      <c r="C20" s="8"/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8"/>
      <c r="B21" s="8"/>
      <c r="C21" s="8"/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/>
  <cols>
    <col min="1" max="2" width="10.42578125" customWidth="1"/>
    <col min="3" max="3" width="11.7109375" customWidth="1"/>
    <col min="4" max="4" width="20" customWidth="1"/>
    <col min="5" max="5" width="12.42578125" customWidth="1"/>
    <col min="6" max="6" width="12.140625" customWidth="1"/>
    <col min="7" max="7" width="12.42578125" customWidth="1"/>
    <col min="8" max="17" width="7.5703125" customWidth="1"/>
    <col min="18" max="26" width="8.7109375" customWidth="1"/>
  </cols>
  <sheetData>
    <row r="1" spans="1:26">
      <c r="A1" s="75" t="s">
        <v>20</v>
      </c>
      <c r="B1" s="73"/>
      <c r="C1" s="73"/>
      <c r="D1" s="73"/>
      <c r="E1" s="73"/>
      <c r="F1" s="73"/>
      <c r="G1" s="7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3">
        <v>2014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5" t="s">
        <v>7</v>
      </c>
      <c r="B6" s="6">
        <v>1722995.02</v>
      </c>
      <c r="C6" s="6">
        <v>0</v>
      </c>
      <c r="D6" s="6">
        <v>0</v>
      </c>
      <c r="E6" s="6">
        <v>0</v>
      </c>
      <c r="F6" s="6">
        <v>0</v>
      </c>
      <c r="G6" s="6">
        <f t="shared" ref="G6:G9" si="0">SUM(B6:F6)</f>
        <v>1722995.02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5" t="s">
        <v>8</v>
      </c>
      <c r="B7" s="6">
        <v>3500000</v>
      </c>
      <c r="C7" s="6">
        <v>1048000</v>
      </c>
      <c r="D7" s="6">
        <v>1749962.17</v>
      </c>
      <c r="E7" s="6">
        <v>1116000</v>
      </c>
      <c r="F7" s="6">
        <v>200000</v>
      </c>
      <c r="G7" s="6">
        <f t="shared" si="0"/>
        <v>7613962.1699999999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5" t="s">
        <v>9</v>
      </c>
      <c r="B8" s="6">
        <v>3959050</v>
      </c>
      <c r="C8" s="6">
        <v>0</v>
      </c>
      <c r="D8" s="6">
        <v>0</v>
      </c>
      <c r="E8" s="6">
        <v>20000</v>
      </c>
      <c r="F8" s="6">
        <v>5600</v>
      </c>
      <c r="G8" s="6">
        <f t="shared" si="0"/>
        <v>3984650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5" t="s">
        <v>10</v>
      </c>
      <c r="B9" s="6">
        <v>2284238.2200000002</v>
      </c>
      <c r="C9" s="6">
        <v>72124.22</v>
      </c>
      <c r="D9" s="6">
        <v>0</v>
      </c>
      <c r="E9" s="6">
        <v>90000</v>
      </c>
      <c r="F9" s="6">
        <v>0</v>
      </c>
      <c r="G9" s="6">
        <f t="shared" si="0"/>
        <v>2446362.4400000004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5" t="s">
        <v>11</v>
      </c>
      <c r="B10" s="6">
        <v>1942200</v>
      </c>
      <c r="C10" s="6">
        <v>80128</v>
      </c>
      <c r="D10" s="6">
        <v>160000</v>
      </c>
      <c r="E10" s="6">
        <v>41530</v>
      </c>
      <c r="F10" s="7">
        <v>0</v>
      </c>
      <c r="G10" s="6">
        <f>SUM(B10,C10,D10,E10,F10)</f>
        <v>2223858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G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baseColWidth="10" defaultColWidth="15.140625" defaultRowHeight="15" customHeight="1"/>
  <sheetData>
    <row r="1" spans="1:7">
      <c r="A1" s="75" t="s">
        <v>26</v>
      </c>
      <c r="B1" s="73"/>
      <c r="C1" s="73"/>
      <c r="D1" s="73"/>
      <c r="E1" s="73"/>
      <c r="F1" s="73"/>
      <c r="G1" s="74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30">
        <v>2015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>
      <c r="A6" s="5" t="s">
        <v>7</v>
      </c>
      <c r="B6" s="31">
        <v>1591657.38</v>
      </c>
      <c r="C6" s="31">
        <v>0</v>
      </c>
      <c r="D6" s="31">
        <v>0</v>
      </c>
      <c r="E6" s="31">
        <v>0</v>
      </c>
      <c r="F6" s="31">
        <v>0</v>
      </c>
      <c r="G6" s="6">
        <f>SUM(B6,F6,C6,D6,E6,F6)</f>
        <v>1591657.38</v>
      </c>
    </row>
    <row r="7" spans="1:7">
      <c r="A7" s="5" t="s">
        <v>8</v>
      </c>
      <c r="B7" s="31">
        <v>3980167.65</v>
      </c>
      <c r="C7" s="31">
        <v>546156.69999999995</v>
      </c>
      <c r="D7" s="31">
        <v>516531</v>
      </c>
      <c r="E7" s="31">
        <v>348902.72</v>
      </c>
      <c r="F7" s="31">
        <v>0</v>
      </c>
      <c r="G7" s="6">
        <f t="shared" ref="G7:G10" si="0">SUM(B7,C7,D7,E7,F7)</f>
        <v>5391758.0699999994</v>
      </c>
    </row>
    <row r="8" spans="1:7">
      <c r="A8" s="5" t="s">
        <v>9</v>
      </c>
      <c r="B8" s="31">
        <v>2269728</v>
      </c>
      <c r="C8" s="31">
        <v>0</v>
      </c>
      <c r="D8" s="31">
        <v>0</v>
      </c>
      <c r="E8" s="31">
        <v>57630.04</v>
      </c>
      <c r="F8" s="31">
        <v>0</v>
      </c>
      <c r="G8" s="6">
        <f t="shared" si="0"/>
        <v>2327358.04</v>
      </c>
    </row>
    <row r="9" spans="1:7">
      <c r="A9" s="5" t="s">
        <v>10</v>
      </c>
      <c r="B9" s="31">
        <v>2185000</v>
      </c>
      <c r="C9" s="31">
        <v>26882.73</v>
      </c>
      <c r="D9" s="31">
        <v>0</v>
      </c>
      <c r="E9" s="31">
        <v>90000</v>
      </c>
      <c r="F9" s="31">
        <v>0</v>
      </c>
      <c r="G9" s="6">
        <f t="shared" si="0"/>
        <v>2301882.73</v>
      </c>
    </row>
    <row r="10" spans="1:7">
      <c r="A10" s="5" t="s">
        <v>11</v>
      </c>
      <c r="B10" s="31">
        <v>1938726</v>
      </c>
      <c r="C10" s="31">
        <v>0</v>
      </c>
      <c r="D10" s="31">
        <v>0</v>
      </c>
      <c r="E10" s="31">
        <v>66794</v>
      </c>
      <c r="F10" s="32">
        <v>0</v>
      </c>
      <c r="G10" s="6">
        <f t="shared" si="0"/>
        <v>2005520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5.140625" defaultRowHeight="15" customHeight="1"/>
  <cols>
    <col min="1" max="1" width="22.42578125" customWidth="1"/>
    <col min="2" max="2" width="10.140625" customWidth="1"/>
    <col min="3" max="3" width="10.28515625" customWidth="1"/>
    <col min="4" max="4" width="10" customWidth="1"/>
    <col min="5" max="5" width="9.42578125" customWidth="1"/>
    <col min="6" max="6" width="9.5703125" customWidth="1"/>
    <col min="7" max="7" width="8.42578125" customWidth="1"/>
    <col min="8" max="9" width="8.28515625" customWidth="1"/>
    <col min="10" max="10" width="7.5703125" customWidth="1"/>
    <col min="11" max="11" width="8.7109375" customWidth="1"/>
    <col min="12" max="21" width="7.5703125" customWidth="1"/>
    <col min="22" max="26" width="8.7109375" customWidth="1"/>
  </cols>
  <sheetData>
    <row r="1" spans="1:26" ht="19.5" customHeight="1">
      <c r="A1" s="76" t="s">
        <v>21</v>
      </c>
      <c r="B1" s="77"/>
      <c r="C1" s="77"/>
      <c r="D1" s="77"/>
      <c r="E1" s="77"/>
      <c r="F1" s="18"/>
      <c r="G1" s="18"/>
      <c r="H1" s="8"/>
      <c r="I1" s="8"/>
      <c r="J1" s="18"/>
      <c r="K1" s="1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8"/>
      <c r="B2" s="8"/>
      <c r="C2" s="8"/>
      <c r="D2" s="8"/>
      <c r="E2" s="8"/>
      <c r="F2" s="18"/>
      <c r="G2" s="18"/>
      <c r="H2" s="8"/>
      <c r="I2" s="8"/>
      <c r="J2" s="18"/>
      <c r="K2" s="1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9"/>
      <c r="B3" s="19">
        <v>2005</v>
      </c>
      <c r="C3" s="19">
        <v>2006</v>
      </c>
      <c r="D3" s="19">
        <v>2007</v>
      </c>
      <c r="E3" s="19">
        <v>2008</v>
      </c>
      <c r="F3" s="19">
        <v>2009</v>
      </c>
      <c r="G3" s="19">
        <v>2010</v>
      </c>
      <c r="H3" s="19">
        <v>2011</v>
      </c>
      <c r="I3" s="19">
        <v>2012</v>
      </c>
      <c r="J3" s="19">
        <v>2013</v>
      </c>
      <c r="K3" s="19">
        <v>2014</v>
      </c>
      <c r="L3" s="20">
        <v>2015</v>
      </c>
      <c r="M3" s="2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5" t="s">
        <v>7</v>
      </c>
      <c r="B4" s="22">
        <v>125645882</v>
      </c>
      <c r="C4" s="22">
        <v>135754944</v>
      </c>
      <c r="D4" s="22">
        <v>144939290</v>
      </c>
      <c r="E4" s="22">
        <v>149909933</v>
      </c>
      <c r="F4" s="23">
        <v>142874209</v>
      </c>
      <c r="G4" s="22">
        <v>131137749</v>
      </c>
      <c r="H4" s="22">
        <v>145452</v>
      </c>
      <c r="I4" s="22">
        <v>143383</v>
      </c>
      <c r="J4" s="24" t="s">
        <v>22</v>
      </c>
      <c r="K4" s="25">
        <v>141704</v>
      </c>
      <c r="L4" s="26">
        <v>144989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5" t="s">
        <v>8</v>
      </c>
      <c r="B5" s="22">
        <v>169995443</v>
      </c>
      <c r="C5" s="22">
        <v>183906293</v>
      </c>
      <c r="D5" s="22">
        <v>196536908</v>
      </c>
      <c r="E5" s="22">
        <v>204127688</v>
      </c>
      <c r="F5" s="23">
        <v>195402673</v>
      </c>
      <c r="G5" s="22">
        <v>181120855</v>
      </c>
      <c r="H5" s="22">
        <v>200323</v>
      </c>
      <c r="I5" s="22">
        <v>198908</v>
      </c>
      <c r="J5" s="22">
        <v>192545</v>
      </c>
      <c r="K5" s="25">
        <v>199786</v>
      </c>
      <c r="L5" s="26">
        <v>204666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 t="s">
        <v>9</v>
      </c>
      <c r="B6" s="22">
        <v>88452084</v>
      </c>
      <c r="C6" s="22">
        <v>95844359</v>
      </c>
      <c r="D6" s="22">
        <v>102305829</v>
      </c>
      <c r="E6" s="22">
        <v>106208568</v>
      </c>
      <c r="F6" s="23">
        <v>101608347</v>
      </c>
      <c r="G6" s="22">
        <v>93401517</v>
      </c>
      <c r="H6" s="22">
        <v>102942</v>
      </c>
      <c r="I6" s="22">
        <v>101461</v>
      </c>
      <c r="J6" s="22">
        <v>97333</v>
      </c>
      <c r="K6" s="25">
        <v>99345</v>
      </c>
      <c r="L6" s="26">
        <v>101604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5" t="s">
        <v>10</v>
      </c>
      <c r="B7" s="22">
        <v>46439341</v>
      </c>
      <c r="C7" s="22">
        <v>50359715</v>
      </c>
      <c r="D7" s="22">
        <v>53829139</v>
      </c>
      <c r="E7" s="22">
        <v>56419087</v>
      </c>
      <c r="F7" s="23">
        <v>54685978</v>
      </c>
      <c r="G7" s="22">
        <v>50909290</v>
      </c>
      <c r="H7" s="22">
        <v>57678</v>
      </c>
      <c r="I7" s="22">
        <v>56841</v>
      </c>
      <c r="J7" s="22">
        <v>55204</v>
      </c>
      <c r="K7" s="25">
        <v>54658</v>
      </c>
      <c r="L7" s="26">
        <v>55701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5" t="s">
        <v>11</v>
      </c>
      <c r="B8" s="22">
        <v>55943878</v>
      </c>
      <c r="C8" s="22">
        <v>60622986</v>
      </c>
      <c r="D8" s="22">
        <v>64829512</v>
      </c>
      <c r="E8" s="22">
        <v>68669069</v>
      </c>
      <c r="F8" s="23">
        <v>65492549</v>
      </c>
      <c r="G8" s="22">
        <v>61221874</v>
      </c>
      <c r="H8" s="22">
        <v>66575</v>
      </c>
      <c r="I8" s="22">
        <v>66087</v>
      </c>
      <c r="J8" s="22">
        <v>62780</v>
      </c>
      <c r="K8" s="25">
        <v>64295</v>
      </c>
      <c r="L8" s="26">
        <v>65924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8"/>
      <c r="B9" s="8"/>
      <c r="C9" s="8"/>
      <c r="D9" s="8"/>
      <c r="E9" s="8"/>
      <c r="F9" s="18"/>
      <c r="G9" s="18"/>
      <c r="H9" s="8"/>
      <c r="I9" s="8"/>
      <c r="J9" s="18"/>
      <c r="K9" s="1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4" t="s">
        <v>23</v>
      </c>
      <c r="B10" s="8"/>
      <c r="C10" s="8"/>
      <c r="D10" s="8"/>
      <c r="E10" s="8"/>
      <c r="F10" s="18"/>
      <c r="G10" s="18"/>
      <c r="H10" s="8"/>
      <c r="I10" s="8"/>
      <c r="J10" s="18"/>
      <c r="K10" s="1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4"/>
      <c r="B11" s="8"/>
      <c r="C11" s="8"/>
      <c r="D11" s="8"/>
      <c r="E11" s="8"/>
      <c r="F11" s="18"/>
      <c r="G11" s="18"/>
      <c r="H11" s="8"/>
      <c r="I11" s="8"/>
      <c r="J11" s="18"/>
      <c r="K11" s="1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8"/>
      <c r="B12" s="8"/>
      <c r="C12" s="8"/>
      <c r="D12" s="8"/>
      <c r="E12" s="8"/>
      <c r="F12" s="18"/>
      <c r="G12" s="18"/>
      <c r="H12" s="8"/>
      <c r="I12" s="8"/>
      <c r="J12" s="18"/>
      <c r="K12" s="18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8"/>
      <c r="B13" s="8"/>
      <c r="C13" s="8"/>
      <c r="D13" s="8"/>
      <c r="E13" s="8"/>
      <c r="F13" s="18"/>
      <c r="G13" s="18"/>
      <c r="H13" s="8"/>
      <c r="I13" s="8"/>
      <c r="J13" s="18"/>
      <c r="K13" s="18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76" t="s">
        <v>24</v>
      </c>
      <c r="B14" s="77"/>
      <c r="C14" s="77"/>
      <c r="D14" s="77"/>
      <c r="E14" s="77"/>
      <c r="F14" s="18"/>
      <c r="G14" s="18"/>
      <c r="H14" s="8"/>
      <c r="I14" s="8"/>
      <c r="J14" s="18"/>
      <c r="K14" s="1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8"/>
      <c r="B15" s="8"/>
      <c r="C15" s="8"/>
      <c r="D15" s="8"/>
      <c r="E15" s="8"/>
      <c r="F15" s="18"/>
      <c r="G15" s="18"/>
      <c r="H15" s="8"/>
      <c r="I15" s="8"/>
      <c r="J15" s="18"/>
      <c r="K15" s="1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9"/>
      <c r="B16" s="19">
        <v>2005</v>
      </c>
      <c r="C16" s="19">
        <v>2006</v>
      </c>
      <c r="D16" s="19">
        <v>2007</v>
      </c>
      <c r="E16" s="19">
        <v>2008</v>
      </c>
      <c r="F16" s="19">
        <v>2009</v>
      </c>
      <c r="G16" s="19">
        <v>2010</v>
      </c>
      <c r="H16" s="19">
        <v>2011</v>
      </c>
      <c r="I16" s="19">
        <v>2012</v>
      </c>
      <c r="J16" s="19">
        <v>2013</v>
      </c>
      <c r="K16" s="19">
        <v>2014</v>
      </c>
      <c r="L16" s="20">
        <v>2015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5" t="s">
        <v>7</v>
      </c>
      <c r="B17" s="22">
        <v>16261</v>
      </c>
      <c r="C17" s="22">
        <v>17309</v>
      </c>
      <c r="D17" s="22">
        <v>18154</v>
      </c>
      <c r="E17" s="22">
        <v>18507</v>
      </c>
      <c r="F17" s="22">
        <v>17485</v>
      </c>
      <c r="G17" s="22">
        <v>17405</v>
      </c>
      <c r="H17" s="22">
        <v>17587</v>
      </c>
      <c r="I17" s="22">
        <v>16960</v>
      </c>
      <c r="J17" s="22">
        <v>16666</v>
      </c>
      <c r="K17" s="27">
        <v>16884</v>
      </c>
      <c r="L17" s="26">
        <v>17263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5" t="s">
        <v>8</v>
      </c>
      <c r="B18" s="22">
        <v>24796</v>
      </c>
      <c r="C18" s="22">
        <v>26291</v>
      </c>
      <c r="D18" s="22">
        <v>27443</v>
      </c>
      <c r="E18" s="22">
        <v>28095</v>
      </c>
      <c r="F18" s="22">
        <v>26831</v>
      </c>
      <c r="G18" s="22">
        <v>27053</v>
      </c>
      <c r="H18" s="22">
        <v>27430</v>
      </c>
      <c r="I18" s="22">
        <v>27248</v>
      </c>
      <c r="J18" s="22">
        <v>26666</v>
      </c>
      <c r="K18" s="27">
        <v>26996</v>
      </c>
      <c r="L18" s="26">
        <v>27663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5" t="s">
        <v>9</v>
      </c>
      <c r="B19" s="22">
        <v>19327</v>
      </c>
      <c r="C19" s="22">
        <v>20435</v>
      </c>
      <c r="D19" s="22">
        <v>21218</v>
      </c>
      <c r="E19" s="22">
        <v>21468</v>
      </c>
      <c r="F19" s="22">
        <v>20259</v>
      </c>
      <c r="G19" s="22">
        <v>20465</v>
      </c>
      <c r="H19" s="22">
        <v>20583</v>
      </c>
      <c r="I19" s="22">
        <v>19964</v>
      </c>
      <c r="J19" s="22">
        <v>19502</v>
      </c>
      <c r="K19" s="27">
        <v>20073</v>
      </c>
      <c r="L19" s="26">
        <v>20586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5" t="s">
        <v>10</v>
      </c>
      <c r="B20" s="22">
        <v>17114</v>
      </c>
      <c r="C20" s="22">
        <v>18525</v>
      </c>
      <c r="D20" s="22">
        <v>19739</v>
      </c>
      <c r="E20" s="22">
        <v>20619</v>
      </c>
      <c r="F20" s="22">
        <v>19995</v>
      </c>
      <c r="G20" s="22">
        <v>20343</v>
      </c>
      <c r="H20" s="22">
        <v>21112</v>
      </c>
      <c r="I20" s="22">
        <v>20723</v>
      </c>
      <c r="J20" s="22">
        <v>20399</v>
      </c>
      <c r="K20" s="27">
        <v>19954</v>
      </c>
      <c r="L20" s="26">
        <v>20431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5" t="s">
        <v>11</v>
      </c>
      <c r="B21" s="22">
        <v>26553</v>
      </c>
      <c r="C21" s="22">
        <v>28643</v>
      </c>
      <c r="D21" s="22">
        <v>30450</v>
      </c>
      <c r="E21" s="22">
        <v>32133</v>
      </c>
      <c r="F21" s="22">
        <v>30703</v>
      </c>
      <c r="G21" s="22">
        <v>31314</v>
      </c>
      <c r="H21" s="22">
        <v>31288</v>
      </c>
      <c r="I21" s="22">
        <v>30829</v>
      </c>
      <c r="J21" s="22">
        <v>29959</v>
      </c>
      <c r="K21" s="27">
        <v>29683</v>
      </c>
      <c r="L21" s="26">
        <v>30459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8"/>
      <c r="B22" s="8"/>
      <c r="C22" s="8"/>
      <c r="D22" s="8"/>
      <c r="E22" s="8"/>
      <c r="F22" s="18"/>
      <c r="G22" s="18"/>
      <c r="H22" s="8"/>
      <c r="I22" s="8"/>
      <c r="J22" s="18"/>
      <c r="K22" s="1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14" t="s">
        <v>23</v>
      </c>
      <c r="B23" s="8"/>
      <c r="C23" s="8"/>
      <c r="D23" s="8"/>
      <c r="E23" s="8"/>
      <c r="F23" s="18"/>
      <c r="G23" s="18"/>
      <c r="H23" s="8"/>
      <c r="I23" s="8"/>
      <c r="J23" s="18"/>
      <c r="K23" s="1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14"/>
      <c r="B24" s="8"/>
      <c r="C24" s="8"/>
      <c r="D24" s="8"/>
      <c r="E24" s="8"/>
      <c r="F24" s="18"/>
      <c r="G24" s="18"/>
      <c r="H24" s="8"/>
      <c r="I24" s="8"/>
      <c r="J24" s="18"/>
      <c r="K24" s="1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8"/>
      <c r="B25" s="8"/>
      <c r="C25" s="8"/>
      <c r="D25" s="8"/>
      <c r="E25" s="8"/>
      <c r="F25" s="18"/>
      <c r="G25" s="18"/>
      <c r="H25" s="8"/>
      <c r="I25" s="8"/>
      <c r="J25" s="18"/>
      <c r="K25" s="1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8"/>
      <c r="B26" s="8"/>
      <c r="C26" s="8"/>
      <c r="D26" s="8"/>
      <c r="E26" s="8"/>
      <c r="F26" s="18"/>
      <c r="G26" s="18"/>
      <c r="H26" s="8"/>
      <c r="I26" s="8"/>
      <c r="J26" s="18"/>
      <c r="K26" s="1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76" t="s">
        <v>25</v>
      </c>
      <c r="B27" s="77"/>
      <c r="C27" s="77"/>
      <c r="D27" s="77"/>
      <c r="E27" s="77"/>
      <c r="F27" s="18"/>
      <c r="G27" s="18"/>
      <c r="H27" s="8"/>
      <c r="I27" s="8"/>
      <c r="J27" s="18"/>
      <c r="K27" s="1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8"/>
      <c r="B28" s="8"/>
      <c r="C28" s="8"/>
      <c r="D28" s="8"/>
      <c r="E28" s="8"/>
      <c r="F28" s="18"/>
      <c r="G28" s="18"/>
      <c r="H28" s="8"/>
      <c r="I28" s="8"/>
      <c r="J28" s="18"/>
      <c r="K28" s="1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19"/>
      <c r="B29" s="19">
        <v>2005</v>
      </c>
      <c r="C29" s="19">
        <v>2006</v>
      </c>
      <c r="D29" s="19">
        <v>2007</v>
      </c>
      <c r="E29" s="19">
        <v>2008</v>
      </c>
      <c r="F29" s="19">
        <v>2009</v>
      </c>
      <c r="G29" s="19">
        <v>2010</v>
      </c>
      <c r="H29" s="19">
        <v>2011</v>
      </c>
      <c r="I29" s="19">
        <v>2012</v>
      </c>
      <c r="J29" s="19">
        <v>2013</v>
      </c>
      <c r="K29" s="19">
        <v>2014</v>
      </c>
      <c r="L29" s="20">
        <v>2015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5" t="s">
        <v>7</v>
      </c>
      <c r="B30" s="22">
        <v>7849799</v>
      </c>
      <c r="C30" s="22">
        <v>7975672</v>
      </c>
      <c r="D30" s="22">
        <v>8059461</v>
      </c>
      <c r="E30" s="22">
        <v>8202220</v>
      </c>
      <c r="F30" s="22">
        <v>8302923</v>
      </c>
      <c r="G30" s="22">
        <v>8370975</v>
      </c>
      <c r="H30" s="22">
        <v>8424102</v>
      </c>
      <c r="I30" s="27">
        <v>8301905</v>
      </c>
      <c r="J30" s="22">
        <v>8440300</v>
      </c>
      <c r="K30" s="28">
        <v>8401567</v>
      </c>
      <c r="L30" s="26">
        <v>8411205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5" t="s">
        <v>8</v>
      </c>
      <c r="B31" s="22">
        <v>6995206</v>
      </c>
      <c r="C31" s="22">
        <v>7134697</v>
      </c>
      <c r="D31" s="22">
        <v>7210508</v>
      </c>
      <c r="E31" s="22">
        <v>7364078</v>
      </c>
      <c r="F31" s="22">
        <v>7475420</v>
      </c>
      <c r="G31" s="22">
        <v>7512381</v>
      </c>
      <c r="H31" s="29">
        <v>7539618</v>
      </c>
      <c r="I31" s="27">
        <v>7251447</v>
      </c>
      <c r="J31" s="22">
        <v>7553650</v>
      </c>
      <c r="K31" s="28">
        <v>7391133</v>
      </c>
      <c r="L31" s="26">
        <v>7412194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5" t="s">
        <v>9</v>
      </c>
      <c r="B32" s="22">
        <v>4692449</v>
      </c>
      <c r="C32" s="22">
        <v>4806908</v>
      </c>
      <c r="D32" s="22">
        <v>4885029</v>
      </c>
      <c r="E32" s="22">
        <v>5029601</v>
      </c>
      <c r="F32" s="22">
        <v>5094675</v>
      </c>
      <c r="G32" s="22">
        <v>5111706</v>
      </c>
      <c r="H32" s="29">
        <v>5117190</v>
      </c>
      <c r="I32" s="27">
        <v>5013303</v>
      </c>
      <c r="J32" s="22">
        <v>5113815</v>
      </c>
      <c r="K32" s="28">
        <v>4939550</v>
      </c>
      <c r="L32" s="26">
        <v>4934032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5" t="s">
        <v>10</v>
      </c>
      <c r="B33" s="22">
        <v>2762198</v>
      </c>
      <c r="C33" s="22">
        <v>2767524</v>
      </c>
      <c r="D33" s="22">
        <v>2772533</v>
      </c>
      <c r="E33" s="22">
        <v>2784169</v>
      </c>
      <c r="F33" s="22">
        <v>2796089</v>
      </c>
      <c r="G33" s="22">
        <v>2797653</v>
      </c>
      <c r="H33" s="29">
        <v>2795422</v>
      </c>
      <c r="I33" s="27">
        <v>2720243</v>
      </c>
      <c r="J33" s="22">
        <v>2765940</v>
      </c>
      <c r="K33" s="28">
        <v>2734915</v>
      </c>
      <c r="L33" s="26">
        <v>2714084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5" t="s">
        <v>11</v>
      </c>
      <c r="B34" s="22">
        <v>2124846</v>
      </c>
      <c r="C34" s="22">
        <v>2133684</v>
      </c>
      <c r="D34" s="22">
        <v>2141860</v>
      </c>
      <c r="E34" s="22">
        <v>2157112</v>
      </c>
      <c r="F34" s="22">
        <v>2172175</v>
      </c>
      <c r="G34" s="22">
        <v>2178339</v>
      </c>
      <c r="H34" s="29">
        <v>2184606</v>
      </c>
      <c r="I34" s="27">
        <v>2109651</v>
      </c>
      <c r="J34" s="22">
        <v>2191682</v>
      </c>
      <c r="K34" s="28">
        <v>2164311</v>
      </c>
      <c r="L34" s="26">
        <v>2166230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8"/>
      <c r="B35" s="8"/>
      <c r="C35" s="8"/>
      <c r="D35" s="8"/>
      <c r="E35" s="8"/>
      <c r="F35" s="18"/>
      <c r="G35" s="18"/>
      <c r="H35" s="8"/>
      <c r="I35" s="8"/>
      <c r="J35" s="18"/>
      <c r="K35" s="1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14" t="s">
        <v>23</v>
      </c>
      <c r="B36" s="8"/>
      <c r="C36" s="8"/>
      <c r="D36" s="8"/>
      <c r="E36" s="8"/>
      <c r="F36" s="18"/>
      <c r="G36" s="18"/>
      <c r="H36" s="8"/>
      <c r="I36" s="8"/>
      <c r="J36" s="18"/>
      <c r="K36" s="1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8"/>
      <c r="B37" s="8"/>
      <c r="C37" s="8"/>
      <c r="D37" s="8"/>
      <c r="E37" s="8"/>
      <c r="F37" s="18"/>
      <c r="G37" s="18"/>
      <c r="H37" s="8"/>
      <c r="I37" s="8"/>
      <c r="J37" s="18"/>
      <c r="K37" s="1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E1"/>
    <mergeCell ref="A14:E14"/>
    <mergeCell ref="A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Incentivos del sector</vt:lpstr>
      <vt:lpstr>Incentivos del sector 2005-2009</vt:lpstr>
      <vt:lpstr>2010</vt:lpstr>
      <vt:lpstr>2011</vt:lpstr>
      <vt:lpstr>2012</vt:lpstr>
      <vt:lpstr>2013</vt:lpstr>
      <vt:lpstr>2014</vt:lpstr>
      <vt:lpstr>2015</vt:lpstr>
      <vt:lpstr>PIB - PIB p.capita - Poblacion</vt:lpstr>
      <vt:lpstr>Hoja1</vt:lpstr>
      <vt:lpstr>Comparativo Ayud.Sec.Audv.CCAA</vt:lpstr>
      <vt:lpstr>Sumatorio Ayud.Sec Audiov CCAA</vt:lpstr>
      <vt:lpstr>Comparativo Ayudas produccion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Maria</cp:lastModifiedBy>
  <dcterms:created xsi:type="dcterms:W3CDTF">2017-02-20T10:05:34Z</dcterms:created>
  <dcterms:modified xsi:type="dcterms:W3CDTF">2017-02-20T10:05:34Z</dcterms:modified>
</cp:coreProperties>
</file>