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 activeTab="12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CUADRO" sheetId="13" r:id="rId13"/>
  </sheets>
  <definedNames>
    <definedName name="_xlnm._FilterDatabase" localSheetId="0" hidden="1">'2005'!$D$1:$D$97</definedName>
    <definedName name="_xlnm._FilterDatabase" localSheetId="1" hidden="1">'2006'!$D$1:$D$93</definedName>
    <definedName name="_xlnm._FilterDatabase" localSheetId="2" hidden="1">'2007'!$D$1:$D$68</definedName>
    <definedName name="_xlnm._FilterDatabase" localSheetId="3" hidden="1">'2008'!$D$1:$D$50</definedName>
    <definedName name="_xlnm._FilterDatabase" localSheetId="4" hidden="1">'2009'!$D$1:$D$58</definedName>
    <definedName name="_xlnm._FilterDatabase" localSheetId="5" hidden="1">'2010'!$D$1:$D$65</definedName>
    <definedName name="_xlnm._FilterDatabase" localSheetId="6" hidden="1">'2011'!$D$1:$D$41</definedName>
    <definedName name="_xlnm._FilterDatabase" localSheetId="7" hidden="1">'2012'!$D$1:$D$60</definedName>
    <definedName name="_xlnm._FilterDatabase" localSheetId="8" hidden="1">'2013'!$D$1:$D$62</definedName>
    <definedName name="_xlnm._FilterDatabase" localSheetId="11" hidden="1">'2016'!$D$1:$D$43</definedName>
  </definedNames>
  <calcPr calcId="145621"/>
</workbook>
</file>

<file path=xl/calcChain.xml><?xml version="1.0" encoding="utf-8"?>
<calcChain xmlns="http://schemas.openxmlformats.org/spreadsheetml/2006/main">
  <c r="O16" i="13" l="1"/>
  <c r="O15" i="13"/>
  <c r="O14" i="13"/>
  <c r="O13" i="13"/>
  <c r="O12" i="13"/>
  <c r="O11" i="13"/>
  <c r="O10" i="13"/>
  <c r="O9" i="13"/>
  <c r="O8" i="13"/>
  <c r="O7" i="13"/>
  <c r="O6" i="13"/>
  <c r="N18" i="13"/>
  <c r="M18" i="13"/>
  <c r="O18" i="13" l="1"/>
  <c r="L18" i="13"/>
  <c r="K18" i="13"/>
  <c r="J18" i="13"/>
  <c r="I18" i="13"/>
  <c r="H18" i="13"/>
  <c r="G18" i="13"/>
  <c r="F18" i="13"/>
  <c r="E18" i="13"/>
  <c r="D18" i="13"/>
  <c r="C18" i="13"/>
  <c r="C64" i="11"/>
  <c r="D62" i="11"/>
  <c r="D61" i="11"/>
  <c r="D60" i="11"/>
  <c r="D59" i="11"/>
  <c r="D58" i="11"/>
  <c r="D57" i="11"/>
  <c r="D56" i="11"/>
  <c r="D55" i="11"/>
  <c r="D54" i="11"/>
  <c r="D53" i="11"/>
  <c r="D52" i="11"/>
  <c r="C63" i="10"/>
  <c r="D61" i="10"/>
  <c r="D60" i="10"/>
  <c r="D59" i="10"/>
  <c r="D58" i="10"/>
  <c r="D57" i="10"/>
  <c r="D56" i="10"/>
  <c r="D55" i="10"/>
  <c r="D54" i="10"/>
  <c r="D53" i="10"/>
  <c r="D52" i="10"/>
  <c r="D51" i="10"/>
  <c r="C62" i="9"/>
  <c r="D60" i="9"/>
  <c r="D59" i="9"/>
  <c r="D58" i="9"/>
  <c r="D57" i="9"/>
  <c r="D56" i="9"/>
  <c r="D55" i="9"/>
  <c r="D54" i="9"/>
  <c r="D53" i="9"/>
  <c r="D52" i="9"/>
  <c r="D51" i="9"/>
  <c r="D50" i="9"/>
  <c r="D58" i="8"/>
  <c r="D57" i="8"/>
  <c r="D56" i="8"/>
  <c r="D55" i="8"/>
  <c r="D54" i="8"/>
  <c r="D53" i="8"/>
  <c r="D52" i="8"/>
  <c r="D51" i="8"/>
  <c r="D50" i="8"/>
  <c r="D49" i="8"/>
  <c r="D39" i="7"/>
  <c r="D38" i="7"/>
  <c r="D37" i="7"/>
  <c r="D36" i="7"/>
  <c r="D35" i="7"/>
  <c r="D34" i="7"/>
  <c r="D33" i="7"/>
  <c r="D32" i="7"/>
  <c r="D31" i="7"/>
  <c r="D30" i="7"/>
  <c r="D63" i="6"/>
  <c r="D62" i="6"/>
  <c r="D61" i="6"/>
  <c r="D60" i="6"/>
  <c r="D59" i="6"/>
  <c r="D58" i="6"/>
  <c r="D57" i="6"/>
  <c r="D56" i="6"/>
  <c r="D55" i="6"/>
  <c r="D54" i="6"/>
  <c r="D56" i="5"/>
  <c r="D55" i="5"/>
  <c r="D54" i="5"/>
  <c r="D53" i="5"/>
  <c r="D52" i="5"/>
  <c r="D51" i="5"/>
  <c r="D50" i="5"/>
  <c r="D49" i="5"/>
  <c r="D48" i="5"/>
  <c r="D48" i="4"/>
  <c r="D47" i="4"/>
  <c r="D46" i="4"/>
  <c r="D45" i="4"/>
  <c r="D44" i="4"/>
  <c r="D43" i="4"/>
  <c r="D42" i="4"/>
  <c r="D41" i="4"/>
  <c r="D66" i="3"/>
  <c r="D65" i="3"/>
  <c r="D64" i="3"/>
  <c r="D63" i="3"/>
  <c r="D62" i="3"/>
  <c r="D61" i="3"/>
  <c r="D60" i="3"/>
  <c r="D59" i="3"/>
  <c r="D91" i="2"/>
  <c r="D90" i="2"/>
  <c r="D89" i="2"/>
  <c r="D88" i="2"/>
  <c r="D87" i="2"/>
  <c r="D86" i="2"/>
  <c r="D85" i="2"/>
  <c r="D84" i="2"/>
  <c r="D94" i="1"/>
  <c r="D93" i="1"/>
  <c r="D92" i="1"/>
  <c r="D91" i="1"/>
  <c r="D90" i="1"/>
  <c r="D89" i="1"/>
  <c r="P16" i="13" l="1"/>
  <c r="P14" i="13"/>
  <c r="P6" i="13"/>
  <c r="P7" i="13"/>
  <c r="P9" i="13"/>
  <c r="P13" i="13"/>
  <c r="P8" i="13"/>
  <c r="P11" i="13"/>
  <c r="P15" i="13"/>
  <c r="P10" i="13"/>
  <c r="P12" i="13"/>
</calcChain>
</file>

<file path=xl/sharedStrings.xml><?xml version="1.0" encoding="utf-8"?>
<sst xmlns="http://schemas.openxmlformats.org/spreadsheetml/2006/main" count="1878" uniqueCount="1058">
  <si>
    <t>Año</t>
  </si>
  <si>
    <t>Proyecto</t>
  </si>
  <si>
    <t>Empresa</t>
  </si>
  <si>
    <t>Origen</t>
  </si>
  <si>
    <t>ARGENTINA LATENTE</t>
  </si>
  <si>
    <t>Wanda Visión</t>
  </si>
  <si>
    <t>9 MESES Y 4 DIAZ</t>
  </si>
  <si>
    <t>Madrid</t>
  </si>
  <si>
    <t>COSAS INSIGNIFICANTES</t>
  </si>
  <si>
    <t>Manga / Tequila</t>
  </si>
  <si>
    <t>Cataluña / Mexico</t>
  </si>
  <si>
    <t>CAN TUNIS</t>
  </si>
  <si>
    <t>Didac Films</t>
  </si>
  <si>
    <t>Cataluña</t>
  </si>
  <si>
    <t>CASTILLOS DE CARTON</t>
  </si>
  <si>
    <t>Tornasol Films</t>
  </si>
  <si>
    <t>DIARIO ARGENTINO</t>
  </si>
  <si>
    <t>Imposible / rizoma</t>
  </si>
  <si>
    <t>Cataluña / Argentina</t>
  </si>
  <si>
    <t>De Palacio</t>
  </si>
  <si>
    <t>EL DIOS DE MADERA</t>
  </si>
  <si>
    <t>Metrojavier / Palenque</t>
  </si>
  <si>
    <t>Madrid /</t>
  </si>
  <si>
    <t>BCN MAPA GRIS</t>
  </si>
  <si>
    <t>EL SEÑOR DE SIPAN</t>
  </si>
  <si>
    <t>Explora Films / El Deseo</t>
  </si>
  <si>
    <t>Madrid / Madrid</t>
  </si>
  <si>
    <t>El films de la Rambla</t>
  </si>
  <si>
    <t>GISAKU</t>
  </si>
  <si>
    <t>Filmax</t>
  </si>
  <si>
    <t>BULLYNG</t>
  </si>
  <si>
    <t>Plot Films</t>
  </si>
  <si>
    <t>HILO ROJO</t>
  </si>
  <si>
    <t>Jose Maria Lara</t>
  </si>
  <si>
    <t>País Vasco</t>
  </si>
  <si>
    <t>LA BESTIA EN EL CORAZÓN</t>
  </si>
  <si>
    <t>CAMINO</t>
  </si>
  <si>
    <t>Pendelton</t>
  </si>
  <si>
    <t>Alquimia</t>
  </si>
  <si>
    <t>LA DIGNIDAD DE LOS NADIES</t>
  </si>
  <si>
    <t>CARRILLO, EN LA LUCHA FINAL</t>
  </si>
  <si>
    <t>Morena Films</t>
  </si>
  <si>
    <t>ELSA Y FRED</t>
  </si>
  <si>
    <t>Tesela P.C. y Xhazam P.C.</t>
  </si>
  <si>
    <t>LAS ALAS DE LA VIDA</t>
  </si>
  <si>
    <t xml:space="preserve">Madrid </t>
  </si>
  <si>
    <t>Gorgos Films</t>
  </si>
  <si>
    <t>Valencia</t>
  </si>
  <si>
    <t>CONTRA GIL DE BIEDMA</t>
  </si>
  <si>
    <t>Rocabruno, S.A.</t>
  </si>
  <si>
    <t>LUCIO</t>
  </si>
  <si>
    <t>Irusoin /Moriarti</t>
  </si>
  <si>
    <t>LA GRAN FINAL</t>
  </si>
  <si>
    <t>wanda films</t>
  </si>
  <si>
    <t>EL CUERNO DE LA ABUNDANCIA</t>
  </si>
  <si>
    <t>Tornasol</t>
  </si>
  <si>
    <t>LUZ DE DOMINGO</t>
  </si>
  <si>
    <t>Nikel Odeon</t>
  </si>
  <si>
    <t>MADEINUSA</t>
  </si>
  <si>
    <t>EL DÍA QUE ME QUIERAS</t>
  </si>
  <si>
    <t>Oberon</t>
  </si>
  <si>
    <t>Media Films</t>
  </si>
  <si>
    <t>LA PIEL VENDIDA</t>
  </si>
  <si>
    <t>MAUTHAUSEN, UNA MIRADA ESPAÑOLA</t>
  </si>
  <si>
    <t>tiempos dificiles y kines</t>
  </si>
  <si>
    <t>Maltes Producciones / Dacsa Produccions</t>
  </si>
  <si>
    <t>EL GUERNICA DE PICASSO</t>
  </si>
  <si>
    <t>Elías Querejeta</t>
  </si>
  <si>
    <t>MUJERES EN EL PARQUE</t>
  </si>
  <si>
    <t>EL CIELO GIRA</t>
  </si>
  <si>
    <t>alokatu</t>
  </si>
  <si>
    <t>Pais Vasco</t>
  </si>
  <si>
    <t>EL ROMANCE DE ASTREA Y CELADON</t>
  </si>
  <si>
    <t>Alta Prod /Rezo Producciones (fra) / Bim. Dist</t>
  </si>
  <si>
    <t>SOLEDAD</t>
  </si>
  <si>
    <t>Fresdeval</t>
  </si>
  <si>
    <t>NO ES LO MISMO</t>
  </si>
  <si>
    <t>Mediapro, Pentagrama y Diagonal</t>
  </si>
  <si>
    <t>EL TRUCO DEL MANCO</t>
  </si>
  <si>
    <t>Cataluña /Madrid</t>
  </si>
  <si>
    <t>Colomo Producciones</t>
  </si>
  <si>
    <t>SUSPIROS DEL CORAZÓN</t>
  </si>
  <si>
    <t>A.T.P.I.P / Aleph Media (Arg)</t>
  </si>
  <si>
    <t>Madrid /Argentina</t>
  </si>
  <si>
    <t>ANIMALES QUE LAMEN LAS HERIDAS</t>
  </si>
  <si>
    <t>FLORES NEGRAS PARA M. RODDICK</t>
  </si>
  <si>
    <t>Els Films de la Rambla</t>
  </si>
  <si>
    <t>Ovideo Tv</t>
  </si>
  <si>
    <t>THE FORGOTTEN</t>
  </si>
  <si>
    <t>Zip / Sur Films</t>
  </si>
  <si>
    <t>Cataluña / Cataluña</t>
  </si>
  <si>
    <t>SANTIAGO CARRILLO</t>
  </si>
  <si>
    <t>Multivideo</t>
  </si>
  <si>
    <t>UNA CHICA MUY DECENTE</t>
  </si>
  <si>
    <t>FRAGA</t>
  </si>
  <si>
    <t>GG Producciones</t>
  </si>
  <si>
    <t>TIEMPO DE RESISTENCIA</t>
  </si>
  <si>
    <t>Bac Media</t>
  </si>
  <si>
    <t>LA CASA DE LA LUZ</t>
  </si>
  <si>
    <t>VIDA ABISMAL</t>
  </si>
  <si>
    <t>Vimbio Filmes</t>
  </si>
  <si>
    <t>Galicia</t>
  </si>
  <si>
    <t>LA SEMANA QUE VIENE SIN FALTA</t>
  </si>
  <si>
    <t>AISLADOS</t>
  </si>
  <si>
    <t>Maestranza Films</t>
  </si>
  <si>
    <t>Andalucia</t>
  </si>
  <si>
    <t>Alta /Jean-Luc Ducasse</t>
  </si>
  <si>
    <t>LA CASA DE MI PADRE</t>
  </si>
  <si>
    <t>Monfort Producciones</t>
  </si>
  <si>
    <t>Madrid/  Francia</t>
  </si>
  <si>
    <t>VOLVER</t>
  </si>
  <si>
    <t>El deseo</t>
  </si>
  <si>
    <t>BUSCANDO A LUPE</t>
  </si>
  <si>
    <t>LA CASCARA</t>
  </si>
  <si>
    <t>COBRADOR</t>
  </si>
  <si>
    <t>Perez Rosado Prod / Vigie / Malvarrosa</t>
  </si>
  <si>
    <t>Salamandra, Morena Films, El deseo y Arca Difusión</t>
  </si>
  <si>
    <t>Eddie Saeta /Salado (Uru) / Delta (Arg)</t>
  </si>
  <si>
    <t>Valencia /  Galicia / Valencia</t>
  </si>
  <si>
    <t>LA NIÑA SANTA</t>
  </si>
  <si>
    <t>DESVIADOS</t>
  </si>
  <si>
    <t>Bainet / Bailando en la luna</t>
  </si>
  <si>
    <t>LA MUJER SIN CABEZA</t>
  </si>
  <si>
    <t>País Vasco / Madrid</t>
  </si>
  <si>
    <t>El Deseo</t>
  </si>
  <si>
    <t>LOS SIN TIERRA</t>
  </si>
  <si>
    <t>Sogecable y El Deseo</t>
  </si>
  <si>
    <t>EL ESPIRITU DEL BOSQUE</t>
  </si>
  <si>
    <t>Dygra</t>
  </si>
  <si>
    <t>LA PERDIDA</t>
  </si>
  <si>
    <t>LAS MUJERES DEL ANARQUISTA</t>
  </si>
  <si>
    <t>HECUBA, UN SUEÑO DE PASIÓN</t>
  </si>
  <si>
    <t>IB&amp;CO / Zip / Partisa</t>
  </si>
  <si>
    <t>López-Li</t>
  </si>
  <si>
    <t>Alemania/ Cataluña /Francia</t>
  </si>
  <si>
    <t>CESAR Y ZAIN</t>
  </si>
  <si>
    <t>HONOR DE CABALLERÍA</t>
  </si>
  <si>
    <t>Andergraun / Notro / Eddie Saeta</t>
  </si>
  <si>
    <t>Cataluña / Cataluña / Cataluña</t>
  </si>
  <si>
    <t>ESOS CIELOS</t>
  </si>
  <si>
    <t>Compañía Vasca de Audiovisuales</t>
  </si>
  <si>
    <t>LAS TIERRAS ALTAS</t>
  </si>
  <si>
    <t>Creaccion Films</t>
  </si>
  <si>
    <t>LA CASA DE LAS ALONDRAS</t>
  </si>
  <si>
    <t>Segrera</t>
  </si>
  <si>
    <t>CORAZÓN TALLA GRANDE</t>
  </si>
  <si>
    <t>Prodigius</t>
  </si>
  <si>
    <t>LA SEÑAL</t>
  </si>
  <si>
    <t>Fenix</t>
  </si>
  <si>
    <t>LOS MUERTOS VAN DEPRISA</t>
  </si>
  <si>
    <t>CAMPING</t>
  </si>
  <si>
    <t>Artemisa</t>
  </si>
  <si>
    <t>LA ZONA (REGRESO A CHERNOBIL)</t>
  </si>
  <si>
    <t>Morgan Creativos</t>
  </si>
  <si>
    <t>A GOOD WOMAN</t>
  </si>
  <si>
    <t>Kanzaman S.A.</t>
  </si>
  <si>
    <t>MADRIGAL</t>
  </si>
  <si>
    <t>QUE CULPA TIENE EL TOMATE</t>
  </si>
  <si>
    <t xml:space="preserve">Wanda </t>
  </si>
  <si>
    <t>Tic Tac</t>
  </si>
  <si>
    <t>CHUECA TOWN</t>
  </si>
  <si>
    <t>Azalea</t>
  </si>
  <si>
    <t>CONCURSANTE</t>
  </si>
  <si>
    <t>Lazona Films y Continental</t>
  </si>
  <si>
    <t>Madrid / Galicia</t>
  </si>
  <si>
    <t>MANOLETE</t>
  </si>
  <si>
    <t>Iberoamericana</t>
  </si>
  <si>
    <t>QUIEREME</t>
  </si>
  <si>
    <t>Nada Films / Beda do Campo / Iroko Films</t>
  </si>
  <si>
    <t>CUADERNOS DE CONTABILIDAD DE MANUEL MILLARES</t>
  </si>
  <si>
    <t>Racord en escena</t>
  </si>
  <si>
    <t>MÁS ALLA DEL ESPEJO</t>
  </si>
  <si>
    <t>Ovideo / Únicamente Severo</t>
  </si>
  <si>
    <t>NOSTALGIA DE LA LUZ</t>
  </si>
  <si>
    <t>EL CICLO DREYER</t>
  </si>
  <si>
    <t>Atacama</t>
  </si>
  <si>
    <t>RETORNO A HANSALA</t>
  </si>
  <si>
    <t>Metrojavier</t>
  </si>
  <si>
    <t>Muac</t>
  </si>
  <si>
    <t>PÁJAROS MUERTOS</t>
  </si>
  <si>
    <t>EL PARASITO</t>
  </si>
  <si>
    <t>Gona Films</t>
  </si>
  <si>
    <t>Audiovisuales del Monte</t>
  </si>
  <si>
    <t>SIETE MINUTOS</t>
  </si>
  <si>
    <t>LA DAMA BOBA</t>
  </si>
  <si>
    <t>PROPIOS Y EXTRAÑOS</t>
  </si>
  <si>
    <t>Flamenco y Belén Gómez P.C.</t>
  </si>
  <si>
    <t>Aquelarre /Aleph / Pandora</t>
  </si>
  <si>
    <t xml:space="preserve">Madrid / Argentina </t>
  </si>
  <si>
    <t>Cataluña / Valencia</t>
  </si>
  <si>
    <t>TOCAR EL CIELO</t>
  </si>
  <si>
    <t>Tesela</t>
  </si>
  <si>
    <t>LA EDAD DE LA PESETA</t>
  </si>
  <si>
    <t>PUDOR</t>
  </si>
  <si>
    <t>Mediapro e ICAIC</t>
  </si>
  <si>
    <t>Tesela / Ciclo</t>
  </si>
  <si>
    <t>Cataluña / Cuba</t>
  </si>
  <si>
    <t>EL VIOLIN</t>
  </si>
  <si>
    <t>Cameo Media</t>
  </si>
  <si>
    <t>SEPTIEMBRE EN EL MAR DE LA CHINA</t>
  </si>
  <si>
    <t>Bausan Films</t>
  </si>
  <si>
    <t>LA MINA DEL DIABLO</t>
  </si>
  <si>
    <t>Polar Star</t>
  </si>
  <si>
    <t>VENUS</t>
  </si>
  <si>
    <t>Golem</t>
  </si>
  <si>
    <t>Navarra</t>
  </si>
  <si>
    <t>TRECE ROSAS</t>
  </si>
  <si>
    <t>Enrique Cerezo /Didac</t>
  </si>
  <si>
    <t>LAS VIDAS DE CELIA</t>
  </si>
  <si>
    <t>Madrid / Cataluña</t>
  </si>
  <si>
    <t>Oberon y Altavista</t>
  </si>
  <si>
    <t xml:space="preserve">Cataluña </t>
  </si>
  <si>
    <t>ABRIGATE</t>
  </si>
  <si>
    <t>Continental/Oberon/ SB Producciones</t>
  </si>
  <si>
    <t>Galicia/Cataluña/Argentina</t>
  </si>
  <si>
    <t>UN LUGAR LEJANO</t>
  </si>
  <si>
    <t>Avalon / Joel / Aleph</t>
  </si>
  <si>
    <t>LE COUPERET</t>
  </si>
  <si>
    <t>Madrid / Venezuela/ Argentina</t>
  </si>
  <si>
    <t>Wanda Vision</t>
  </si>
  <si>
    <t>DONKEY XOTE</t>
  </si>
  <si>
    <t>UNA MUJER INVISIBLE</t>
  </si>
  <si>
    <t>Tornasol / Milou / Continental</t>
  </si>
  <si>
    <t>LORENZO DA PONTE</t>
  </si>
  <si>
    <t>Madrid / Galicia / Galicia</t>
  </si>
  <si>
    <t>Lola Films</t>
  </si>
  <si>
    <t>EL PATIO DE MI CARCEL</t>
  </si>
  <si>
    <t>LA MUÑECA DEL ESPACIO</t>
  </si>
  <si>
    <t>Estación Central / Golem</t>
  </si>
  <si>
    <t>LOS FRANCO: RETRATO DE FAMILIA</t>
  </si>
  <si>
    <t>Chile /  Navarra</t>
  </si>
  <si>
    <t>Taller Videografico y Algarabía</t>
  </si>
  <si>
    <t>EL VERANO DE LA ROCA</t>
  </si>
  <si>
    <t xml:space="preserve">Maestranza Films / Green Moon / Pentagrama Films </t>
  </si>
  <si>
    <t>Andalucia / Andalucia / Madrid</t>
  </si>
  <si>
    <t>OMERTA</t>
  </si>
  <si>
    <t xml:space="preserve">Gona / ICAIC </t>
  </si>
  <si>
    <t>LOS QUE QUISIERON MATAR A FRANCO</t>
  </si>
  <si>
    <t>Madrid / Cuba</t>
  </si>
  <si>
    <t>Didac</t>
  </si>
  <si>
    <t>LOS GIRASOLES CIEGOS</t>
  </si>
  <si>
    <t>A. Modiño</t>
  </si>
  <si>
    <t>A UN METRO DE TI</t>
  </si>
  <si>
    <t>Imval</t>
  </si>
  <si>
    <t>MAS ALLA DE LA ALAMBRADA: LA MEMORIA DEL HORROR</t>
  </si>
  <si>
    <t>Maltes Produc</t>
  </si>
  <si>
    <t>RIVALES (LA LEY DE LA SELVA)</t>
  </si>
  <si>
    <t>AMOR, AMOR</t>
  </si>
  <si>
    <t>Investcine</t>
  </si>
  <si>
    <t>SERRAT UNIVERSAL (MANUEL HUERGA "CONTEMPLA" A SERRAT</t>
  </si>
  <si>
    <t>AGUAVIVA</t>
  </si>
  <si>
    <t>Prodigios, P.C</t>
  </si>
  <si>
    <t>ANTES DE MORIR PIENSA EN MI</t>
  </si>
  <si>
    <t>xxxxx</t>
  </si>
  <si>
    <t>Alea DF</t>
  </si>
  <si>
    <t>El paso / hispanocine</t>
  </si>
  <si>
    <t>Canarias / Valencia</t>
  </si>
  <si>
    <t>SU MAJESTAD MINOR</t>
  </si>
  <si>
    <t>Mediapro / Reperage (fra)</t>
  </si>
  <si>
    <t>ALGUN DÍA SERÁ HOY</t>
  </si>
  <si>
    <t>ANTES DE QUE EL TIEMPO LO BORRE</t>
  </si>
  <si>
    <t>Zine 1</t>
  </si>
  <si>
    <t>Public</t>
  </si>
  <si>
    <t>Cataluña /Francia</t>
  </si>
  <si>
    <t>ANTES DEL OLVIDO</t>
  </si>
  <si>
    <t>ATASCO EN LA GENERAL</t>
  </si>
  <si>
    <t>TRES DÍAS CON LA FAMILIA</t>
  </si>
  <si>
    <t>Duratón Fillms</t>
  </si>
  <si>
    <t>Escandalo Films</t>
  </si>
  <si>
    <t>CENIZAS</t>
  </si>
  <si>
    <t>Factotum / APT. Wanton (ru)</t>
  </si>
  <si>
    <t xml:space="preserve">Cataluña / </t>
  </si>
  <si>
    <t>ABANDONATTI</t>
  </si>
  <si>
    <t>Cinefilms Productions</t>
  </si>
  <si>
    <t>DE BARES</t>
  </si>
  <si>
    <t>La voz audiovisual / Matriuska</t>
  </si>
  <si>
    <t xml:space="preserve">Galicia </t>
  </si>
  <si>
    <t>AZUL OSCURO, CASI NEGRO</t>
  </si>
  <si>
    <t>BUCAREST</t>
  </si>
  <si>
    <t>EL CLUB DE LOS SUICIDAS</t>
  </si>
  <si>
    <t>FICCIÓN</t>
  </si>
  <si>
    <t>DIETA MEDITERRANEA</t>
  </si>
  <si>
    <t>Messidor Films</t>
  </si>
  <si>
    <t>Messidor Films, S.L.</t>
  </si>
  <si>
    <t>EMILIO RUIZ, ILUSIONES DE REALIDAD</t>
  </si>
  <si>
    <t>Aiete-ariane</t>
  </si>
  <si>
    <t>FUERTE APACHE</t>
  </si>
  <si>
    <t>EL BAILE DE LA VICTORA</t>
  </si>
  <si>
    <t>Deaplaneta / Mediapro / Alta</t>
  </si>
  <si>
    <t>Fernando Trueba</t>
  </si>
  <si>
    <t>Cataluña/Cataluña/Madrid</t>
  </si>
  <si>
    <t>EN LA CIUDAD DE SYLVIA</t>
  </si>
  <si>
    <t>Eddi Saeta</t>
  </si>
  <si>
    <t>EL GRECO</t>
  </si>
  <si>
    <t>La productora</t>
  </si>
  <si>
    <t>ERNESTO GUEVARA</t>
  </si>
  <si>
    <t>Golem / Icaic</t>
  </si>
  <si>
    <t>Navarra / Cuba</t>
  </si>
  <si>
    <t>HERMANAS</t>
  </si>
  <si>
    <t>LA VERGÜENZA</t>
  </si>
  <si>
    <t>Avalon Producciones</t>
  </si>
  <si>
    <t>FADOS</t>
  </si>
  <si>
    <t>Zebra-Fado / Duvideo (Por)</t>
  </si>
  <si>
    <t>Tornasol / Cruz-Patagonik (ARG) /V. (BRA)</t>
  </si>
  <si>
    <t>Madrid / Portugal</t>
  </si>
  <si>
    <t>FLORES DE LUNA</t>
  </si>
  <si>
    <t>Atalanta</t>
  </si>
  <si>
    <t>LA HISTORIA ROBADA</t>
  </si>
  <si>
    <t>INQUISICIÓN</t>
  </si>
  <si>
    <t>El mundo TV/ Maestranza / Tarifa D.</t>
  </si>
  <si>
    <t>New Atlantis / PBS / Discovery</t>
  </si>
  <si>
    <t>LA VIDA EMPIEZA HOY</t>
  </si>
  <si>
    <t>Madrid/Andalucia/ Andalucia</t>
  </si>
  <si>
    <t>Ovideo TV</t>
  </si>
  <si>
    <t>LA BUENA NUEVA</t>
  </si>
  <si>
    <t>Lamia</t>
  </si>
  <si>
    <t>LOS ABRAZOS ROTOS</t>
  </si>
  <si>
    <t>LA CARTA ESFÉRICA</t>
  </si>
  <si>
    <t>Origen PC</t>
  </si>
  <si>
    <t>LA SILLA</t>
  </si>
  <si>
    <t>Eddie Saeta</t>
  </si>
  <si>
    <t>LUNA CALIENTE</t>
  </si>
  <si>
    <t>LA NOCHE DE LOS INOCENTES</t>
  </si>
  <si>
    <t>Fénix / Icaic</t>
  </si>
  <si>
    <t>Cataluña/Cuba</t>
  </si>
  <si>
    <t>OCHO CITAS</t>
  </si>
  <si>
    <t>LAS 12+1 VIDAS DE ANGEL NIETO</t>
  </si>
  <si>
    <t>Impala, S.A. / Tesela, P.C.</t>
  </si>
  <si>
    <t>Drive TV</t>
  </si>
  <si>
    <t>LA SOMBRA DEL SOL</t>
  </si>
  <si>
    <t>Batea Films / Busse (Ale)</t>
  </si>
  <si>
    <t>Cataluña / Alemania</t>
  </si>
  <si>
    <t>REC</t>
  </si>
  <si>
    <t>MEMORIA NEGRA</t>
  </si>
  <si>
    <t>Colomo / Ovideo TV</t>
  </si>
  <si>
    <t>LA VIDA EN ROJO</t>
  </si>
  <si>
    <t>Alea</t>
  </si>
  <si>
    <t>UN BUEN HOMBRE</t>
  </si>
  <si>
    <t>MENTIRAS Y GORDAS</t>
  </si>
  <si>
    <t>UNA PALABRA TUYA</t>
  </si>
  <si>
    <t>Tesela / Filmanova</t>
  </si>
  <si>
    <t>NORDESTE</t>
  </si>
  <si>
    <t>LE GUSTA EL CHILE?</t>
  </si>
  <si>
    <t>Monfort PC /K2 (BEL) /Onyx (FRA-ARG)</t>
  </si>
  <si>
    <t xml:space="preserve">Madrid/Belgica / Francia </t>
  </si>
  <si>
    <t>Zahori Media</t>
  </si>
  <si>
    <t>ACNÉ</t>
  </si>
  <si>
    <t>CANDIDA</t>
  </si>
  <si>
    <t>Sogecine / Películas Pendelton</t>
  </si>
  <si>
    <t>LOS LUNNIES</t>
  </si>
  <si>
    <t>SOL EN LA NIEBLA</t>
  </si>
  <si>
    <t>Abaco</t>
  </si>
  <si>
    <t>CAOTICA ANA</t>
  </si>
  <si>
    <t>Alicia Produce / Sogecine</t>
  </si>
  <si>
    <t>LUZ SILENCIOSA</t>
  </si>
  <si>
    <t>LT 22 RADIO LA COLIFATA</t>
  </si>
  <si>
    <t>Bausan</t>
  </si>
  <si>
    <t>DENTRO DEL SILENCIO</t>
  </si>
  <si>
    <t xml:space="preserve">Alicia Produce </t>
  </si>
  <si>
    <t>MALA LECHE</t>
  </si>
  <si>
    <t xml:space="preserve">País Vasco </t>
  </si>
  <si>
    <t>Mate Prod.</t>
  </si>
  <si>
    <t>DIAS AZULES</t>
  </si>
  <si>
    <t>Milou Films</t>
  </si>
  <si>
    <t>MIENTRAS LA CIUDAD DUERME</t>
  </si>
  <si>
    <t>COMUNIDAD AUTONOMA</t>
  </si>
  <si>
    <t>Nº PRODUCCIONES CON PARTICIPACION DE ALGUNA EMPRESA DE LA CCAA</t>
  </si>
  <si>
    <t>% SOBRE EL TOTAL</t>
  </si>
  <si>
    <t>NO ME PIDAS QUE TE BESE, PORQUE TE BESARÉ</t>
  </si>
  <si>
    <t>Rodar y Rodar</t>
  </si>
  <si>
    <t>DOS ESPAÑAS</t>
  </si>
  <si>
    <t>NOMADAK TX</t>
  </si>
  <si>
    <t>Txalap.art</t>
  </si>
  <si>
    <t>EL CAMINO DE LOS INGLESES</t>
  </si>
  <si>
    <t>ANDALUCIA</t>
  </si>
  <si>
    <t>Green Moon / Sogecine</t>
  </si>
  <si>
    <t>Andalucia / Madrid</t>
  </si>
  <si>
    <t>OSCAR, EL COLOR DEL DESTINO</t>
  </si>
  <si>
    <t>Report-line</t>
  </si>
  <si>
    <t>Canarias</t>
  </si>
  <si>
    <t>EL CRIMEN DE UNA NOVIA</t>
  </si>
  <si>
    <t>Telespan</t>
  </si>
  <si>
    <t>PRETEXTOS</t>
  </si>
  <si>
    <t>EL HONOR DE LAS INJURIAS</t>
  </si>
  <si>
    <t>No hay Penas</t>
  </si>
  <si>
    <t>SIETE MESAS (DE BILLAR FRANCÉS)</t>
  </si>
  <si>
    <t>EL INMORTAL</t>
  </si>
  <si>
    <t>Y TU QUIEN ERES?</t>
  </si>
  <si>
    <t>Oria Films</t>
  </si>
  <si>
    <t>Monoria</t>
  </si>
  <si>
    <t>CIDADE BAIXA</t>
  </si>
  <si>
    <t>Sorolla</t>
  </si>
  <si>
    <t>EL PRADO DE LAS ESTRELLAS</t>
  </si>
  <si>
    <t>Cre-acción</t>
  </si>
  <si>
    <t>MI MEJOR ENEMIGO</t>
  </si>
  <si>
    <t>Wanda</t>
  </si>
  <si>
    <t>EL PROXIMO ORIENTE</t>
  </si>
  <si>
    <t>Colomo / Sogecine</t>
  </si>
  <si>
    <t>EL VOL DE LA PAPALLONA</t>
  </si>
  <si>
    <t>Benece / Irusoin</t>
  </si>
  <si>
    <t>Cataluña / Pais Vasco</t>
  </si>
  <si>
    <t>LA LINEA RECTA</t>
  </si>
  <si>
    <t>Fredesval / In vitro</t>
  </si>
  <si>
    <t>MADRID</t>
  </si>
  <si>
    <t>MARIPOSA NEGRA</t>
  </si>
  <si>
    <t>Malvarrosa / Fausto / Inca</t>
  </si>
  <si>
    <t>Valencia/Cataluña / Perú</t>
  </si>
  <si>
    <t>MEMORIAS DE UNA GUERRILLERA</t>
  </si>
  <si>
    <t>Maltés Producciones</t>
  </si>
  <si>
    <t>COMUNIDAD VALENCIANA</t>
  </si>
  <si>
    <t>MIGUEL Y WILLIAM</t>
  </si>
  <si>
    <t>Zebra / Miguel &amp; William</t>
  </si>
  <si>
    <t>PAIS VASCO</t>
  </si>
  <si>
    <t>SALVADOR</t>
  </si>
  <si>
    <t>Mediapro</t>
  </si>
  <si>
    <t>GALICIA</t>
  </si>
  <si>
    <t>TODOS AMAMOS A GLORIA COLE</t>
  </si>
  <si>
    <t>Pastora Delgado PC /Axion</t>
  </si>
  <si>
    <t>CATALUÑA</t>
  </si>
  <si>
    <t>VEINTE AÑOS NO ES NADA</t>
  </si>
  <si>
    <t>NAVARRA</t>
  </si>
  <si>
    <t>YOSOYLAJUANI</t>
  </si>
  <si>
    <t>Media / El virgili / Manga</t>
  </si>
  <si>
    <t>CANARIAS</t>
  </si>
  <si>
    <t>AZAÑA (CUATRO DÍAS DE JULIO)</t>
  </si>
  <si>
    <t>La llave maestra / Mid PC</t>
  </si>
  <si>
    <t>TOTAL</t>
  </si>
  <si>
    <t>CARNAVAL DE SODOMA</t>
  </si>
  <si>
    <t>Morena / Carnaval Fims</t>
  </si>
  <si>
    <t>Madrid  /  Mexico</t>
  </si>
  <si>
    <t>DE PROFUNDIS</t>
  </si>
  <si>
    <t>Continental / Desembarco / Zeppelin</t>
  </si>
  <si>
    <t>Galicia /Galicia/Madrid</t>
  </si>
  <si>
    <t>EL BAILE SIGUE</t>
  </si>
  <si>
    <t>Continental TV</t>
  </si>
  <si>
    <t>EL GENIO TRANQUILO</t>
  </si>
  <si>
    <t>EL TELON DE AZUCAR</t>
  </si>
  <si>
    <t>Les films d'ici (Fra)</t>
  </si>
  <si>
    <t>Francia</t>
  </si>
  <si>
    <t>ENCERRADOS EN LA MINA</t>
  </si>
  <si>
    <t>HOLLYWOOD CONTRA FRANCO</t>
  </si>
  <si>
    <t>Area de televisión</t>
  </si>
  <si>
    <t>LA ESQUINA DEL ZORRO</t>
  </si>
  <si>
    <t>Icónica</t>
  </si>
  <si>
    <t>LA TORRE DE SUSO</t>
  </si>
  <si>
    <t>LAS PELÍCULAS DE MI PADRE</t>
  </si>
  <si>
    <t>Els Quatre Gats</t>
  </si>
  <si>
    <t>MATAHARIS</t>
  </si>
  <si>
    <t>La Iguana</t>
  </si>
  <si>
    <t>NARANJO EN FLOR</t>
  </si>
  <si>
    <t>Dato Sur / Aleph Media</t>
  </si>
  <si>
    <t>Madrid / Argentina</t>
  </si>
  <si>
    <t>NOCTURNA</t>
  </si>
  <si>
    <t>Morena / Jaleo / Oberon</t>
  </si>
  <si>
    <t>Madrid / Andalucia / Cataluña</t>
  </si>
  <si>
    <t>TERESA, VIDA Y MUERTE</t>
  </si>
  <si>
    <t>Iberoamericana Films</t>
  </si>
  <si>
    <t>VERDADES Y MENTIRAS</t>
  </si>
  <si>
    <t>Olmo Producciones</t>
  </si>
  <si>
    <t>TOTAL PRODUCCIONES</t>
  </si>
  <si>
    <t>TETRO</t>
  </si>
  <si>
    <t>BLACKTHORN</t>
  </si>
  <si>
    <t>Aiete-Ariane</t>
  </si>
  <si>
    <t>DALÍ</t>
  </si>
  <si>
    <t>MPC</t>
  </si>
  <si>
    <t>CORTO MALTES</t>
  </si>
  <si>
    <t>Tripictures</t>
  </si>
  <si>
    <t>GORDOS</t>
  </si>
  <si>
    <t>CASTILLOS DE ACRTON</t>
  </si>
  <si>
    <t>ES AQUÍ ON VISC</t>
  </si>
  <si>
    <t>Parallamps Films</t>
  </si>
  <si>
    <t>EL POLLO, EL PEZ Y EL CANGREJO REAL</t>
  </si>
  <si>
    <t>Zebra</t>
  </si>
  <si>
    <t>POR AMOR AL ARTE</t>
  </si>
  <si>
    <t>Abra / El mundo Ficción</t>
  </si>
  <si>
    <t>LATINOS</t>
  </si>
  <si>
    <t>Enrique Gabriel</t>
  </si>
  <si>
    <t>xxxxxx</t>
  </si>
  <si>
    <t>EL BAÑO DEL PAPA</t>
  </si>
  <si>
    <t>IT'S A FREE WORLD</t>
  </si>
  <si>
    <t>MARADONA, LA MANO DE DIOS</t>
  </si>
  <si>
    <t>Media Producciones</t>
  </si>
  <si>
    <t>CONVENIO COLABORACIÓN CORTOMETRAJES ECAM</t>
  </si>
  <si>
    <t>ECAM</t>
  </si>
  <si>
    <t>BLACK TO THE MOON</t>
  </si>
  <si>
    <t>Baleuko</t>
  </si>
  <si>
    <t>ROOM IN ROME</t>
  </si>
  <si>
    <t>INGRID, MY SPACE</t>
  </si>
  <si>
    <t>Benece</t>
  </si>
  <si>
    <t>EL NIDO VACIO</t>
  </si>
  <si>
    <t>Wanda Films</t>
  </si>
  <si>
    <t>SUKALDE KONTUAK</t>
  </si>
  <si>
    <t>Zurriola Group</t>
  </si>
  <si>
    <t>HABLAME DE AMOR</t>
  </si>
  <si>
    <t>GOMORRA</t>
  </si>
  <si>
    <t>Alta Films</t>
  </si>
  <si>
    <t>FLAME CITRON</t>
  </si>
  <si>
    <t>BIUTIFUL</t>
  </si>
  <si>
    <t>Mod Media</t>
  </si>
  <si>
    <t>LA REINA DEL SUR</t>
  </si>
  <si>
    <t>Origen Pc / Plural</t>
  </si>
  <si>
    <t>Un Franco Catorce pesetas</t>
  </si>
  <si>
    <t xml:space="preserve">Drive Cine / Adivina </t>
  </si>
  <si>
    <t>REC2</t>
  </si>
  <si>
    <t>LA PREGUNTA DE SUS OJOS</t>
  </si>
  <si>
    <t>ROSE ET NOIR</t>
  </si>
  <si>
    <t>Flamenco Films</t>
  </si>
  <si>
    <t>TRIAGE</t>
  </si>
  <si>
    <t>BORDERLAND</t>
  </si>
  <si>
    <t>Luna Films</t>
  </si>
  <si>
    <t>NACIDAS PARA SUFRIR</t>
  </si>
  <si>
    <t>LA MUJER SIN PIANO</t>
  </si>
  <si>
    <t>Avalon</t>
  </si>
  <si>
    <t>TIERRAS BAJO SOL INVERNAL FAVORABLE</t>
  </si>
  <si>
    <t>IB Films</t>
  </si>
  <si>
    <t>BLOG</t>
  </si>
  <si>
    <t>Escandalo films</t>
  </si>
  <si>
    <t>MAP OF THE SOUNDS OF TOKIO</t>
  </si>
  <si>
    <t>CON AMOR O SIN AMOR</t>
  </si>
  <si>
    <t>Telespan / Lazona</t>
  </si>
  <si>
    <t>TAMBIEN LA LLUVIA</t>
  </si>
  <si>
    <t>UNA PAREJA DE MIEDO</t>
  </si>
  <si>
    <t>E. Cerezo PC</t>
  </si>
  <si>
    <t>PÁ NEGRE</t>
  </si>
  <si>
    <t>Massa d'or</t>
  </si>
  <si>
    <t>QUINCE AÑOS Y UN DÍA</t>
  </si>
  <si>
    <t>Querejeta</t>
  </si>
  <si>
    <t>LOS VIOLENTOS</t>
  </si>
  <si>
    <t>Just Films</t>
  </si>
  <si>
    <t>LA TETA ASUSTADA</t>
  </si>
  <si>
    <t>Oberon / Wanda</t>
  </si>
  <si>
    <t xml:space="preserve">  Cataluña / Madrid</t>
  </si>
  <si>
    <t>EL NIÑO PEZ</t>
  </si>
  <si>
    <t>EL CANTO DEL LOCO</t>
  </si>
  <si>
    <t>Sony BMG</t>
  </si>
  <si>
    <t>LA BALADA TRISTE DE TROMPETA</t>
  </si>
  <si>
    <t>LA VIDA POR VENIR</t>
  </si>
  <si>
    <t>Reposado Producciones / Mediapro</t>
  </si>
  <si>
    <t>Madrid/Cataluña</t>
  </si>
  <si>
    <t>D.D.EN HOLLYWOOD</t>
  </si>
  <si>
    <t>La Canica Films / Malvarrosa Media / El virgili Films</t>
  </si>
  <si>
    <t>Madrid / valencia / Cataluña</t>
  </si>
  <si>
    <t>LOS PELAYO</t>
  </si>
  <si>
    <t>Bausan / Alea Docs</t>
  </si>
  <si>
    <t>LA METAMORFOSIS DE LEO</t>
  </si>
  <si>
    <t>Atípica</t>
  </si>
  <si>
    <t>EL GRAN VAZQUEZ</t>
  </si>
  <si>
    <t>Distinto Films</t>
  </si>
  <si>
    <t>ENTRE LOBOS</t>
  </si>
  <si>
    <t>LA VIUDA DE LOS JUEVES</t>
  </si>
  <si>
    <t>TENSIÓN SEXUAL NO RESUELTA</t>
  </si>
  <si>
    <t>Amiguetes Entertainment</t>
  </si>
  <si>
    <t>EL CAZADOR DE DRAGONES</t>
  </si>
  <si>
    <t>Angel Amigo P.C</t>
  </si>
  <si>
    <t>LOS CONDENADOS</t>
  </si>
  <si>
    <t>BCN y Versus</t>
  </si>
  <si>
    <t>LAS ACACIAS</t>
  </si>
  <si>
    <t>Armonika</t>
  </si>
  <si>
    <t>LA 4ª COMPAÑÍA</t>
  </si>
  <si>
    <t>EVA</t>
  </si>
  <si>
    <t>NORTEADO</t>
  </si>
  <si>
    <t>SAN MARTÍN. CRUCE DE CAMINOS</t>
  </si>
  <si>
    <t>ARRUGAS</t>
  </si>
  <si>
    <t>El Perro Verde</t>
  </si>
  <si>
    <t>NON STOP TO BRAZIL</t>
  </si>
  <si>
    <t>EL CAPITAN TRUENO</t>
  </si>
  <si>
    <t>LA PIEL FRIA</t>
  </si>
  <si>
    <t>Kanzaman</t>
  </si>
  <si>
    <t>INTRUSOS</t>
  </si>
  <si>
    <t>Apaches</t>
  </si>
  <si>
    <t>COPITO DE NIEVE</t>
  </si>
  <si>
    <t>Castelao / Filmax</t>
  </si>
  <si>
    <t>NO TENGAS MIEDO</t>
  </si>
  <si>
    <t>EL SUEÑO DE IVAN</t>
  </si>
  <si>
    <t>MONSIEUR PACO</t>
  </si>
  <si>
    <t>Alokatu</t>
  </si>
  <si>
    <t>DICTADO</t>
  </si>
  <si>
    <t>EVELYN</t>
  </si>
  <si>
    <t>Colomo Producciones / La voz que yo amo P.C.</t>
  </si>
  <si>
    <t>LA MOSQUITERA</t>
  </si>
  <si>
    <t>LOOKING FOR ERIC</t>
  </si>
  <si>
    <t>EL TESORO DEL REY MIDAS</t>
  </si>
  <si>
    <t>Extra Extremadura del Audiovisual</t>
  </si>
  <si>
    <t>Extremadura</t>
  </si>
  <si>
    <t>EXTREMADURA</t>
  </si>
  <si>
    <t>FLATMATE</t>
  </si>
  <si>
    <t>PRIMOS</t>
  </si>
  <si>
    <t>Atipica Films</t>
  </si>
  <si>
    <t>PARA QUE SIRVE UN OSO</t>
  </si>
  <si>
    <t>VICKY SHERPA</t>
  </si>
  <si>
    <t>LOBOS DE ARGA</t>
  </si>
  <si>
    <t>Telespan 2000</t>
  </si>
  <si>
    <t>FOOD GUIDE TO LOVE</t>
  </si>
  <si>
    <t>EL ARTISTA Y LA MODELO</t>
  </si>
  <si>
    <t>LOS MUERTOS NO SE TOCAN, NENE</t>
  </si>
  <si>
    <t>Gona</t>
  </si>
  <si>
    <t>JUAN DE LOS MUERTOS</t>
  </si>
  <si>
    <t>La Zanfoña</t>
  </si>
  <si>
    <t>MIL CRETINOS</t>
  </si>
  <si>
    <t>El Films de la Rambla</t>
  </si>
  <si>
    <t>DE TU VENTANA A LA MIA</t>
  </si>
  <si>
    <t>Amapola / Oria Films</t>
  </si>
  <si>
    <t>Aragon / Madrid</t>
  </si>
  <si>
    <t>MAL DIA PARA PESCAR</t>
  </si>
  <si>
    <t>NOCHE DE PAZ</t>
  </si>
  <si>
    <t>Dygra films</t>
  </si>
  <si>
    <t>O APOSTOLO</t>
  </si>
  <si>
    <t>Artefacto Producciones</t>
  </si>
  <si>
    <t>LOS CACHORROS Y EL CODIGO MARCO POLO</t>
  </si>
  <si>
    <t>Grupo Edebe</t>
  </si>
  <si>
    <t>MIA</t>
  </si>
  <si>
    <t>Angel Durandez</t>
  </si>
  <si>
    <t>HIDALGO MOLIERE</t>
  </si>
  <si>
    <t>LA PIEL QUE HABITO</t>
  </si>
  <si>
    <t>MORTADELO Y FILEMON 3D</t>
  </si>
  <si>
    <t>Zeta Audiovisual</t>
  </si>
  <si>
    <t>UN DÍA DE SUERTE</t>
  </si>
  <si>
    <t>Trivision</t>
  </si>
  <si>
    <t>PROMOCIÓN FANTASMA</t>
  </si>
  <si>
    <t>Ciudadano Ciskul / Think Studio</t>
  </si>
  <si>
    <t>Madrid / País Vasco</t>
  </si>
  <si>
    <t>LA VOZ DORMIDA</t>
  </si>
  <si>
    <t>AGUILA ROJA</t>
  </si>
  <si>
    <t>Versatil</t>
  </si>
  <si>
    <t>ARMAS Y CONVERSACIONES</t>
  </si>
  <si>
    <t>LA MONTAÑA RUSA</t>
  </si>
  <si>
    <t>Enrique Cerezo PC</t>
  </si>
  <si>
    <t>EL ROSTRO DEL ASESINO</t>
  </si>
  <si>
    <t>ANIMALS</t>
  </si>
  <si>
    <t>LITTLE GALICIA</t>
  </si>
  <si>
    <t>Sierra Madre</t>
  </si>
  <si>
    <t>EL ULTIMO VERANO DE LA BOYITA</t>
  </si>
  <si>
    <t>VOLAR</t>
  </si>
  <si>
    <t>Pandora Cinema</t>
  </si>
  <si>
    <t>EN EL FOSO</t>
  </si>
  <si>
    <t>DESAFIO CHAMPIONS</t>
  </si>
  <si>
    <t>Kotok</t>
  </si>
  <si>
    <t>TODO ES SILENCIO</t>
  </si>
  <si>
    <t>OPERACIÓN E.</t>
  </si>
  <si>
    <t>Tormenta Films</t>
  </si>
  <si>
    <t>SEGUNDO ORIGEN</t>
  </si>
  <si>
    <t>Antartida</t>
  </si>
  <si>
    <t>REC GENESIS</t>
  </si>
  <si>
    <t>UN DIOS SALVAJE</t>
  </si>
  <si>
    <t>GRUPO 7</t>
  </si>
  <si>
    <t>Atipica films</t>
  </si>
  <si>
    <t>SUEÑO Y SILENCIO</t>
  </si>
  <si>
    <t>Fredeval</t>
  </si>
  <si>
    <t>SIN RETORNO</t>
  </si>
  <si>
    <t>TREINTA AÑOS NO ES NADA</t>
  </si>
  <si>
    <t>Lusa Films</t>
  </si>
  <si>
    <t>FELIZ AÑO ABUELA</t>
  </si>
  <si>
    <t>Irusoin</t>
  </si>
  <si>
    <t>BUSCANDO A EIMISH</t>
  </si>
  <si>
    <t>Jana Films</t>
  </si>
  <si>
    <t>LA PUERTA FRIA</t>
  </si>
  <si>
    <t>LA ESTRELLA</t>
  </si>
  <si>
    <t>A contraluz</t>
  </si>
  <si>
    <t>GRACIA Y YO</t>
  </si>
  <si>
    <t>SUPER BERNARD</t>
  </si>
  <si>
    <t>BRB</t>
  </si>
  <si>
    <t>ARAGON</t>
  </si>
  <si>
    <t>INVASOR</t>
  </si>
  <si>
    <t>Vaca Films / Morena Films</t>
  </si>
  <si>
    <t>Galicia  /Madrid</t>
  </si>
  <si>
    <t>MIEL DE NARAJAS</t>
  </si>
  <si>
    <t>Alta Producciones</t>
  </si>
  <si>
    <t>ATRACO</t>
  </si>
  <si>
    <t>Pedro Costa P.C.</t>
  </si>
  <si>
    <t>LA BANDA DE PICASSO</t>
  </si>
  <si>
    <t>Colomo P.C.</t>
  </si>
  <si>
    <t>TODOS TENEMOS UN PLAN</t>
  </si>
  <si>
    <t>ALLENDE 11 DE SEPTIEMBRE</t>
  </si>
  <si>
    <t>DRACULA</t>
  </si>
  <si>
    <t>UNA PISTOLA EN CADA MANO</t>
  </si>
  <si>
    <t>Imposible Films</t>
  </si>
  <si>
    <t>PRESENTIMIENTOS</t>
  </si>
  <si>
    <t>Filmart</t>
  </si>
  <si>
    <t>LA GENT DEL BOSC</t>
  </si>
  <si>
    <t>Fausto Producciones</t>
  </si>
  <si>
    <t>UN CUENTO CHINO</t>
  </si>
  <si>
    <t>CINCO METROS CUADRADOS</t>
  </si>
  <si>
    <t>Alliwood</t>
  </si>
  <si>
    <t>LAS TRES MELLIZAS Y LA MAQUINA DEL MUNDO</t>
  </si>
  <si>
    <t>Cromosoma</t>
  </si>
  <si>
    <t>MURDER WEEKEND</t>
  </si>
  <si>
    <t>ZIPI Y ZAPE Y EL CLUB DE LA CANICA</t>
  </si>
  <si>
    <t>Zeta Cinema / Mod Producciones</t>
  </si>
  <si>
    <t>Cataluña / Madrid</t>
  </si>
  <si>
    <t>DON'T CRY FLY</t>
  </si>
  <si>
    <t>Arcadia Capital</t>
  </si>
  <si>
    <t>VILLA</t>
  </si>
  <si>
    <t>Morena films</t>
  </si>
  <si>
    <t>HOLMES MADRID SUIT 1890</t>
  </si>
  <si>
    <t>Nickel Odeon</t>
  </si>
  <si>
    <t>EL POZO</t>
  </si>
  <si>
    <t>Reposado/ Mediapro</t>
  </si>
  <si>
    <t xml:space="preserve"> Madrid / Cataluña</t>
  </si>
  <si>
    <t>ALACRAN ENAMORADO</t>
  </si>
  <si>
    <t>OJOS DE PANDA</t>
  </si>
  <si>
    <t>EL DESCONCIERTO</t>
  </si>
  <si>
    <t>TIEMPO SIN AIRE</t>
  </si>
  <si>
    <t>Zebra Producciones</t>
  </si>
  <si>
    <t>LA VIDA INESPERADA</t>
  </si>
  <si>
    <t>Ruleta Audiovisual</t>
  </si>
  <si>
    <t>LAS RAZONES DEL CORAZON</t>
  </si>
  <si>
    <t>LOS AMANTES PASAJEROS</t>
  </si>
  <si>
    <t>TESIS SOBRE UN HOMICIDIO</t>
  </si>
  <si>
    <t>BAJARI LA BARCELONA CALE</t>
  </si>
  <si>
    <t>SOMOS GENTE HONRADA</t>
  </si>
  <si>
    <t>Vaca Films / El Terrat</t>
  </si>
  <si>
    <t>Galicia / Cataluña</t>
  </si>
  <si>
    <t>EL PEZ DE LOS DESEOS</t>
  </si>
  <si>
    <t>TODOS ESTAMOS MUERTOS</t>
  </si>
  <si>
    <t>EL MUERTO Y SER FELIZ</t>
  </si>
  <si>
    <t>Iconica</t>
  </si>
  <si>
    <t>INFANCIA CLANDESTINA</t>
  </si>
  <si>
    <t>Porta Gaset</t>
  </si>
  <si>
    <t>LAS BRUJAS DE ZUGARRAMURDI</t>
  </si>
  <si>
    <t>A NIGHT IN OLS MEXICO</t>
  </si>
  <si>
    <t>Globomedia Cine</t>
  </si>
  <si>
    <t>NADIE QUIERE LA NOCHE</t>
  </si>
  <si>
    <t>Aiete -Ariane</t>
  </si>
  <si>
    <t>EMBARCADOS</t>
  </si>
  <si>
    <t>SEXO FACIL Y PELICULAS TRISTES</t>
  </si>
  <si>
    <t>ALMERIA, 1966</t>
  </si>
  <si>
    <t>La buena vida / Fernando Trueba</t>
  </si>
  <si>
    <t xml:space="preserve"> Madrid</t>
  </si>
  <si>
    <t>QUIEN MATÓ A BAMBI</t>
  </si>
  <si>
    <t>CANIBAL</t>
  </si>
  <si>
    <t>La Loma / Mod Media</t>
  </si>
  <si>
    <t>WAKOLDA</t>
  </si>
  <si>
    <t>ENEMIGO</t>
  </si>
  <si>
    <t>Alta Classics /Roxbury / Mecanismo Films</t>
  </si>
  <si>
    <t>Madrid /Cataluña / Madrid</t>
  </si>
  <si>
    <t>DEEP</t>
  </si>
  <si>
    <t>Think Lab</t>
  </si>
  <si>
    <t>CARMINA O REVIENTA</t>
  </si>
  <si>
    <t>Jaleo Films</t>
  </si>
  <si>
    <t>BLANCANIEVES</t>
  </si>
  <si>
    <t>Arcadia Motion Pictures</t>
  </si>
  <si>
    <t>INSENSIBLES</t>
  </si>
  <si>
    <t>A Contracorriente</t>
  </si>
  <si>
    <t>ALI</t>
  </si>
  <si>
    <t>Letra M</t>
  </si>
  <si>
    <t>EL SOLITARIO</t>
  </si>
  <si>
    <t>33 DIAS</t>
  </si>
  <si>
    <t>Idem4</t>
  </si>
  <si>
    <t>LAS OVEJAS NUNCA PIERDEN EL TREN</t>
  </si>
  <si>
    <t>WELLCOME TO HARMONY</t>
  </si>
  <si>
    <t>Vaca Films</t>
  </si>
  <si>
    <t>VULCANIA</t>
  </si>
  <si>
    <t>Zentropa</t>
  </si>
  <si>
    <t>MARSELLA</t>
  </si>
  <si>
    <t>Messidor</t>
  </si>
  <si>
    <t>POR UN PUÑADO DE BESOS</t>
  </si>
  <si>
    <t>Jose Frade PC</t>
  </si>
  <si>
    <t>REC 4 APOCALIPSIS</t>
  </si>
  <si>
    <t>UN DÍA MAS CON VIDA</t>
  </si>
  <si>
    <t>Kanaki</t>
  </si>
  <si>
    <t>PENSE QUE IBA A HABER FIESTA</t>
  </si>
  <si>
    <t>GUADALQUIVIR</t>
  </si>
  <si>
    <t>BETIBU</t>
  </si>
  <si>
    <t>10.000 KILOMETROS</t>
  </si>
  <si>
    <t>Lastor Media</t>
  </si>
  <si>
    <t>HIJO DE CAIN</t>
  </si>
  <si>
    <t>Life &amp; Picture</t>
  </si>
  <si>
    <t>LA DISTANCIA</t>
  </si>
  <si>
    <t>(Advanced Music)</t>
  </si>
  <si>
    <t>DELIRIO</t>
  </si>
  <si>
    <t>Film Fatal</t>
  </si>
  <si>
    <t>A Esmorga</t>
  </si>
  <si>
    <t>Vía Lactea Filmes</t>
  </si>
  <si>
    <t>Anacleto agente secreto</t>
  </si>
  <si>
    <t>Zeta Cinema</t>
  </si>
  <si>
    <t>Cartas a María</t>
  </si>
  <si>
    <t>Mallerich Films</t>
  </si>
  <si>
    <t>Cuando dejes de quererme</t>
  </si>
  <si>
    <t>Centuria Films</t>
  </si>
  <si>
    <t>El faro de las orcas</t>
  </si>
  <si>
    <t>El Hombre Colgado</t>
  </si>
  <si>
    <t>North Cinema Entertainment</t>
  </si>
  <si>
    <t>Cantabria</t>
  </si>
  <si>
    <t>El rey de La Habana</t>
  </si>
  <si>
    <t>Tusitala P.C.</t>
  </si>
  <si>
    <t>Incidencias</t>
  </si>
  <si>
    <t>La espera</t>
  </si>
  <si>
    <t>Kaplan</t>
  </si>
  <si>
    <t>La granja de los malditos</t>
  </si>
  <si>
    <t>Coronel Kurtz</t>
  </si>
  <si>
    <t>La ignorancia de la sangre</t>
  </si>
  <si>
    <t>La novia</t>
  </si>
  <si>
    <t>Get In The Picture Productions</t>
  </si>
  <si>
    <t>Mariah Mundi &amp; The Midas Box</t>
  </si>
  <si>
    <t>Matar el tiempo</t>
  </si>
  <si>
    <t>La Canica Films</t>
  </si>
  <si>
    <t>Murieron por encima de sus posibilidades</t>
  </si>
  <si>
    <t>Sentido Films</t>
  </si>
  <si>
    <t>Rastros de sándalo</t>
  </si>
  <si>
    <t>Pontas</t>
  </si>
  <si>
    <t>Relatos salvajes</t>
  </si>
  <si>
    <t>Sicarius, la noche y el silencio</t>
  </si>
  <si>
    <t>Bow &amp; Arrow</t>
  </si>
  <si>
    <t>The Bookshop</t>
  </si>
  <si>
    <t>Diagonal Tv</t>
  </si>
  <si>
    <t>Oliver's Deal</t>
  </si>
  <si>
    <t>El contenido del silencio</t>
  </si>
  <si>
    <t>Embarazados</t>
  </si>
  <si>
    <t>Monte Film</t>
  </si>
  <si>
    <t>La memoria del agua</t>
  </si>
  <si>
    <t>Potenza Producciones</t>
  </si>
  <si>
    <t>El elegido</t>
  </si>
  <si>
    <t>Oberón Cinematográfica</t>
  </si>
  <si>
    <t>Las furias</t>
  </si>
  <si>
    <t>Mod Producciones - La Zona</t>
  </si>
  <si>
    <t>El jugador de ajedrez</t>
  </si>
  <si>
    <t>Ishtar Films</t>
  </si>
  <si>
    <t>Memorias de un hombre en pijama (animación)</t>
  </si>
  <si>
    <t>Cinematógrafo Films</t>
  </si>
  <si>
    <t>Solo química</t>
  </si>
  <si>
    <t>Rodar y rodar</t>
  </si>
  <si>
    <t>Asesinos inocentes</t>
  </si>
  <si>
    <t>Aralan Films</t>
  </si>
  <si>
    <t>Sweet home</t>
  </si>
  <si>
    <t>Filmax - Castelao</t>
  </si>
  <si>
    <t>La punta del iceberg</t>
  </si>
  <si>
    <t>Free run producciones</t>
  </si>
  <si>
    <t>La noche que mi madre mató a mi padre</t>
  </si>
  <si>
    <t>Colomo</t>
  </si>
  <si>
    <t>Requisitos para ser una persona normal</t>
  </si>
  <si>
    <t>El estómago de la vaca</t>
  </si>
  <si>
    <t>C. Valenciana</t>
  </si>
  <si>
    <t>Belenciaga, el maestro de todos nosotros</t>
  </si>
  <si>
    <t>El vigilante</t>
  </si>
  <si>
    <t>Impala</t>
  </si>
  <si>
    <t>La tropa de trapo en la selva del arcoiris (animación)</t>
  </si>
  <si>
    <t>Abano Produccions</t>
  </si>
  <si>
    <t>La herida</t>
  </si>
  <si>
    <t>Kowalski Films</t>
  </si>
  <si>
    <t>La vida de Adele</t>
  </si>
  <si>
    <t>Vértigo Films</t>
  </si>
  <si>
    <t>El árbol magnético</t>
  </si>
  <si>
    <t>DOS35</t>
  </si>
  <si>
    <t>Barcelona noche de verano</t>
  </si>
  <si>
    <t>El Terrat</t>
  </si>
  <si>
    <t>Retornados</t>
  </si>
  <si>
    <t>Gente en sitios</t>
  </si>
  <si>
    <t>CANTABRIA</t>
  </si>
  <si>
    <t>MÓSTOLES NO ES LO QUE PARECE</t>
  </si>
  <si>
    <t>CIUDADANO ILUSTRE</t>
  </si>
  <si>
    <t>A Contracorriente Films</t>
  </si>
  <si>
    <t>LA PLAYA DE LOS AHOGADOS</t>
  </si>
  <si>
    <t>MA MA</t>
  </si>
  <si>
    <t>PROYECTO LÁZARO</t>
  </si>
  <si>
    <t>LOS MIÉRCOLES NO EXISTEN</t>
  </si>
  <si>
    <t>José Frade PC</t>
  </si>
  <si>
    <t>TRUMAN</t>
  </si>
  <si>
    <t>LOBOS SUCIOS</t>
  </si>
  <si>
    <t>Agallas Films</t>
  </si>
  <si>
    <t xml:space="preserve">CANTÁBRICO. LOS DOMINIOS DEL OSO PARDO </t>
  </si>
  <si>
    <t>Wanda Natura</t>
  </si>
  <si>
    <t>OTRO DÍA EN EL INFIERNO</t>
  </si>
  <si>
    <t>Dr. Bote</t>
  </si>
  <si>
    <t>Andalucía</t>
  </si>
  <si>
    <t>CERCA DE TU CASA</t>
  </si>
  <si>
    <t>FUTURO IMPERFECTO</t>
  </si>
  <si>
    <t>BARCELONA, NOCHE DE REYES</t>
  </si>
  <si>
    <t>Playtime Movies</t>
  </si>
  <si>
    <t>MEÑIQUE Y EL ESPEJO MÁGICO (Animación)</t>
  </si>
  <si>
    <t>Ficción Producciones</t>
  </si>
  <si>
    <t>DIOSES Y PERROS</t>
  </si>
  <si>
    <t>Nadie Es Perfecto</t>
  </si>
  <si>
    <t>LOREAK</t>
  </si>
  <si>
    <t>MAGICAL GIRL</t>
  </si>
  <si>
    <t>Aquí y Allí Films</t>
  </si>
  <si>
    <t>A CAMBIO DE NADA</t>
  </si>
  <si>
    <t>La Competencia</t>
  </si>
  <si>
    <t>AZUL Y NO TAN ROSA</t>
  </si>
  <si>
    <t>Malas Compañías PC</t>
  </si>
  <si>
    <t>LOS FENÓMENOS</t>
  </si>
  <si>
    <t>Zircocine</t>
  </si>
  <si>
    <t>La mejor Opción</t>
  </si>
  <si>
    <t>Getsemaní Producciones</t>
  </si>
  <si>
    <t>Bajo la piel del Lobo</t>
  </si>
  <si>
    <t>Nasa Producciones</t>
  </si>
  <si>
    <t>Querría parar el tiempo</t>
  </si>
  <si>
    <t>Coming Soon</t>
  </si>
  <si>
    <t>Agosto</t>
  </si>
  <si>
    <t>De chica en Chica</t>
  </si>
  <si>
    <t>Pocapena Producciones</t>
  </si>
  <si>
    <t>Lejos del Mar</t>
  </si>
  <si>
    <t>Suroeste Films</t>
  </si>
  <si>
    <t>Altamira</t>
  </si>
  <si>
    <t>La Reconquista</t>
  </si>
  <si>
    <t>Jonás Rodríguez Huete</t>
  </si>
  <si>
    <t>La Sustancia</t>
  </si>
  <si>
    <t>Lastor Media - Mallerich</t>
  </si>
  <si>
    <t>Vientos de Cuaresma</t>
  </si>
  <si>
    <t>El Silencio del arte</t>
  </si>
  <si>
    <t>Autómata</t>
  </si>
  <si>
    <t>Green Moon</t>
  </si>
  <si>
    <t>Dixi y la revelión zombi</t>
  </si>
  <si>
    <t>Abra Prod</t>
  </si>
  <si>
    <t>El Rayo</t>
  </si>
  <si>
    <t>Altube Filmeak</t>
  </si>
  <si>
    <t>El Olivo</t>
  </si>
  <si>
    <t>Que no pare la música</t>
  </si>
  <si>
    <t xml:space="preserve">Enrique Cerezo PC. </t>
  </si>
  <si>
    <t>El hombre que mató a Don Quijote</t>
  </si>
  <si>
    <t>Nostromo Pictures</t>
  </si>
  <si>
    <t>Secuestro</t>
  </si>
  <si>
    <t>Rodar &amp; Rodar</t>
  </si>
  <si>
    <t>Incierta Gloria</t>
  </si>
  <si>
    <t>Massa D´Or</t>
  </si>
  <si>
    <t>Viva la Vida</t>
  </si>
  <si>
    <t>Viva la Vida A.I.E</t>
  </si>
  <si>
    <t>Día de muertos (Animación)</t>
  </si>
  <si>
    <t>Felices 140</t>
  </si>
  <si>
    <t>SPAIN IN A DAY</t>
  </si>
  <si>
    <t>EN LA PIEL DEL TORO</t>
  </si>
  <si>
    <t>Volcan Producciones</t>
  </si>
  <si>
    <t>LA CORONA PARTIDA</t>
  </si>
  <si>
    <t>Diagonal TV</t>
  </si>
  <si>
    <t>100 METROS</t>
  </si>
  <si>
    <t>ORBITA 9</t>
  </si>
  <si>
    <t>Cactus Flower Producciones - Mono Films</t>
  </si>
  <si>
    <t>Cataluña - Madrid</t>
  </si>
  <si>
    <t>PSICONAUTAS</t>
  </si>
  <si>
    <t>OPERACIÓN SHABBAT</t>
  </si>
  <si>
    <t>Alhena Production</t>
  </si>
  <si>
    <t>EL TUNEL</t>
  </si>
  <si>
    <t>MALDITO TANGO</t>
  </si>
  <si>
    <t>Mr. Monkey</t>
  </si>
  <si>
    <t>MI QUERIDA COFRADIA</t>
  </si>
  <si>
    <t>Escac Films</t>
  </si>
  <si>
    <t>EL HOMBRE EN PIJAMA</t>
  </si>
  <si>
    <t>Ladybug - Dream Team</t>
  </si>
  <si>
    <t>Galicia - Cataluña</t>
  </si>
  <si>
    <t>ORIGENES SECRETOS</t>
  </si>
  <si>
    <t>NERUDA</t>
  </si>
  <si>
    <t>Setembro Cine</t>
  </si>
  <si>
    <t>COSMETICA DEL ENEMIGO</t>
  </si>
  <si>
    <t>Likedomedia</t>
  </si>
  <si>
    <t>AMAR</t>
  </si>
  <si>
    <t>Avalon P.C.</t>
  </si>
  <si>
    <t>AUNDIYA</t>
  </si>
  <si>
    <t>EL PARQUE</t>
  </si>
  <si>
    <t>Estudi Playtime</t>
  </si>
  <si>
    <t>UN DIA PERFECTO PARA VOLAR</t>
  </si>
  <si>
    <t>Batabat</t>
  </si>
  <si>
    <t>EL CLAN</t>
  </si>
  <si>
    <t>QUATRETONDETA</t>
  </si>
  <si>
    <t>MY BAKERY IN BROOKLYN</t>
  </si>
  <si>
    <t>EL PAIS DEL MIEDO</t>
  </si>
  <si>
    <t>Tragaluz</t>
  </si>
  <si>
    <t xml:space="preserve">LA LLAMADA </t>
  </si>
  <si>
    <t>Sábado Películas</t>
  </si>
  <si>
    <t xml:space="preserve">DON´T FUCK AROUND WITH LOVE </t>
  </si>
  <si>
    <t xml:space="preserve">NO LE CULPES AL KARMA DE LO QUE TE PASA POR GILIPOLLAS </t>
  </si>
  <si>
    <t xml:space="preserve">LA ESTRATEGIA DEL PEQUINÉS </t>
  </si>
  <si>
    <t>Zanzíbar</t>
  </si>
  <si>
    <t>UNO, EQUIS, DIOS</t>
  </si>
  <si>
    <t xml:space="preserve">SIN FIN </t>
  </si>
  <si>
    <t>Prod. Trasatlánticas</t>
  </si>
  <si>
    <t>EL EXPEDIENTE</t>
  </si>
  <si>
    <t>Apaches Entertainment</t>
  </si>
  <si>
    <t>13 DAMAS</t>
  </si>
  <si>
    <t xml:space="preserve">AMAMA </t>
  </si>
  <si>
    <t>Txintxua Films</t>
  </si>
  <si>
    <t xml:space="preserve">FRANCISCO. EL PADRE JORGE </t>
  </si>
  <si>
    <t>Gloriamundi</t>
  </si>
  <si>
    <t xml:space="preserve">ISLA BONITA </t>
  </si>
  <si>
    <t>Comba Films</t>
  </si>
  <si>
    <t>SERIES DE ANIMACIÓN</t>
  </si>
  <si>
    <t>MYA GO</t>
  </si>
  <si>
    <t>Motion Pictures</t>
  </si>
  <si>
    <t>MY PRESCHOOL MONSTER</t>
  </si>
  <si>
    <t>Big Bang Box/KD Producciones</t>
  </si>
  <si>
    <t>TUTÚ</t>
  </si>
  <si>
    <t>Ficció Producciones</t>
  </si>
  <si>
    <t>CLEO</t>
  </si>
  <si>
    <t>La casa animada</t>
  </si>
  <si>
    <t>Islas Canarias</t>
  </si>
  <si>
    <t>VERANO 1993</t>
  </si>
  <si>
    <t>Inicia Films</t>
  </si>
  <si>
    <t>EFECTO KOSHER</t>
  </si>
  <si>
    <t>Bowfinger Intern. Pictures</t>
  </si>
  <si>
    <t>VIAJE ALREDEDOR DEL CUARTO DE UNA MADRE</t>
  </si>
  <si>
    <t>Arcadia Motion Pict</t>
  </si>
  <si>
    <t xml:space="preserve">BUÑUEL EN EL LABERINTO DE LAS TORTUGAS </t>
  </si>
  <si>
    <t>Sygnatia Films</t>
  </si>
  <si>
    <t xml:space="preserve">LA BOLA DORADA </t>
  </si>
  <si>
    <t>Extra Prod. Audiovisuales</t>
  </si>
  <si>
    <t xml:space="preserve">JEAN FRANÇOIS Y EL SENTIDO DE LA VIDA </t>
  </si>
  <si>
    <t>A Contraluz Films</t>
  </si>
  <si>
    <t>KALEBEGIAK</t>
  </si>
  <si>
    <t>Fundación Donostia</t>
  </si>
  <si>
    <t xml:space="preserve">LA JOTA  </t>
  </si>
  <si>
    <t>Tresmonstruos Media</t>
  </si>
  <si>
    <t>ME LLAMO GENET</t>
  </si>
  <si>
    <t>Acca Media</t>
  </si>
  <si>
    <t xml:space="preserve">YOKO Y SUS AMIGOS </t>
  </si>
  <si>
    <t>Somuga</t>
  </si>
  <si>
    <t>HERMANOS DEL VIENTO</t>
  </si>
  <si>
    <t>Terra Mater Factual</t>
  </si>
  <si>
    <t xml:space="preserve">GERNIKA. THE MOVIE  </t>
  </si>
  <si>
    <t>Pecado Films</t>
  </si>
  <si>
    <t xml:space="preserve">ZONA HOSTIL </t>
  </si>
  <si>
    <t>Castafiore Films</t>
  </si>
  <si>
    <t xml:space="preserve">D’ARTACAN Y LOS TRES MOSQUEPERROS </t>
  </si>
  <si>
    <t>Apolo Films</t>
  </si>
  <si>
    <t>SALIR DEL ROPERO</t>
  </si>
  <si>
    <t>Ariane Garoe</t>
  </si>
  <si>
    <t xml:space="preserve">EN LAS ESTRELLAS  </t>
  </si>
  <si>
    <t>Nadie es Perfecto</t>
  </si>
  <si>
    <t xml:space="preserve">YO HOMBRE </t>
  </si>
  <si>
    <t>Minoría Absoluta/Brutal Media</t>
  </si>
  <si>
    <t>EL AVISO</t>
  </si>
  <si>
    <t xml:space="preserve">LOS ULTIMOS DE FILIPINAS </t>
  </si>
  <si>
    <t>Enrique Cerezo Pc</t>
  </si>
  <si>
    <t xml:space="preserve">EL MOVIL </t>
  </si>
  <si>
    <t xml:space="preserve">OPERACIÓN CONCHA </t>
  </si>
  <si>
    <t>Abra Prod. Sl</t>
  </si>
  <si>
    <t xml:space="preserve">EL PACTO </t>
  </si>
  <si>
    <t>Ikiru Films, Sl</t>
  </si>
  <si>
    <t>JULIETA</t>
  </si>
  <si>
    <t xml:space="preserve">EL FOTÓGRAFO DE MATHAUSEN </t>
  </si>
  <si>
    <t xml:space="preserve">LA PLATAFORMA </t>
  </si>
  <si>
    <t>Basque Films</t>
  </si>
  <si>
    <t>FEEDBACK</t>
  </si>
  <si>
    <t xml:space="preserve">DESENTIERO </t>
  </si>
  <si>
    <t>Ondenou Audiovisual</t>
  </si>
  <si>
    <t xml:space="preserve">ÚLTIMA VOLUNTAD </t>
  </si>
  <si>
    <t>Last Wild</t>
  </si>
  <si>
    <t>Zaragoza</t>
  </si>
  <si>
    <t xml:space="preserve">PETRA </t>
  </si>
  <si>
    <t>Fresdeval Films</t>
  </si>
  <si>
    <t xml:space="preserve">JAULAS </t>
  </si>
  <si>
    <t xml:space="preserve">QUIÉN TE CANTARÁ </t>
  </si>
  <si>
    <t>Apache Films</t>
  </si>
  <si>
    <t xml:space="preserve">FERNANDO II DE ARAGÓN </t>
  </si>
  <si>
    <t>Factoría Plural</t>
  </si>
  <si>
    <t xml:space="preserve">MARÍA Y LOS DEMÁS </t>
  </si>
  <si>
    <t>Frida Films</t>
  </si>
  <si>
    <t xml:space="preserve">LA HISTORIA DE JAN </t>
  </si>
  <si>
    <t>Bernardo Moll Otto</t>
  </si>
  <si>
    <t xml:space="preserve">GARANTÍA PERSONAL </t>
  </si>
  <si>
    <t>Derivas Films</t>
  </si>
  <si>
    <t xml:space="preserve">NIEVE NEGRA </t>
  </si>
  <si>
    <t xml:space="preserve">BAJO EL MISMO TECHO </t>
  </si>
  <si>
    <t xml:space="preserve">LA ENFERMEDAD DEL DOMINGO </t>
  </si>
  <si>
    <t xml:space="preserve">LOS BUENOS MUEREN PRIMERO </t>
  </si>
  <si>
    <t>Corte Y Confección</t>
  </si>
  <si>
    <t>JAMMBO</t>
  </si>
  <si>
    <t>Anima Kitchen</t>
  </si>
  <si>
    <t>PRODUCCIONES</t>
  </si>
  <si>
    <t>TOTAL 2005 - 2016</t>
  </si>
  <si>
    <t>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</si>
</sst>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/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/>
    <xf numFmtId="10" fontId="0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COMPRA DE DERECHOS TVE 2005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'2005'!$B$89:$B$94</c:f>
              <c:strCache>
                <c:ptCount val="6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GALICIA</c:v>
                </c:pt>
                <c:pt idx="4">
                  <c:v>PAIS VASCO</c:v>
                </c:pt>
                <c:pt idx="5">
                  <c:v>CATALUÑA</c:v>
                </c:pt>
              </c:strCache>
            </c:strRef>
          </c:cat>
          <c:val>
            <c:numRef>
              <c:f>'2005'!$C$89:$C$94</c:f>
              <c:numCache>
                <c:formatCode>General</c:formatCode>
                <c:ptCount val="6"/>
                <c:pt idx="0">
                  <c:v>4</c:v>
                </c:pt>
                <c:pt idx="1">
                  <c:v>53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</c:spPr>
          <c:invertIfNegative val="1"/>
          <c:cat>
            <c:strRef>
              <c:f>'2005'!$B$89:$B$94</c:f>
              <c:strCache>
                <c:ptCount val="6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GALICIA</c:v>
                </c:pt>
                <c:pt idx="4">
                  <c:v>PAIS VASCO</c:v>
                </c:pt>
                <c:pt idx="5">
                  <c:v>CATALUÑA</c:v>
                </c:pt>
              </c:strCache>
            </c:strRef>
          </c:cat>
          <c:val>
            <c:numRef>
              <c:f>'2005'!$D$89:$D$94</c:f>
              <c:numCache>
                <c:formatCode>0.00%</c:formatCode>
                <c:ptCount val="6"/>
                <c:pt idx="0">
                  <c:v>4.878048780487805E-2</c:v>
                </c:pt>
                <c:pt idx="1">
                  <c:v>0.64634146341463417</c:v>
                </c:pt>
                <c:pt idx="2">
                  <c:v>4.878048780487805E-2</c:v>
                </c:pt>
                <c:pt idx="3">
                  <c:v>3.6585365853658534E-2</c:v>
                </c:pt>
                <c:pt idx="4">
                  <c:v>7.3170731707317069E-2</c:v>
                </c:pt>
                <c:pt idx="5">
                  <c:v>0.3048780487804878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04800"/>
        <c:axId val="100521856"/>
      </c:barChart>
      <c:catAx>
        <c:axId val="59004800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00521856"/>
        <c:crosses val="autoZero"/>
        <c:auto val="1"/>
        <c:lblAlgn val="ctr"/>
        <c:lblOffset val="100"/>
        <c:noMultiLvlLbl val="1"/>
      </c:catAx>
      <c:valAx>
        <c:axId val="10052185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59004800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COMPRA DE DERECHOS TVE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'2014'!$C$49</c:f>
              <c:strCache>
                <c:ptCount val="1"/>
                <c:pt idx="0">
                  <c:v>Nº PRODUCCIONES CON PARTICIPACION DE ALGUNA EMPRESA DE LA CCAA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'2014'!$B$50:$B$61</c:f>
              <c:strCache>
                <c:ptCount val="12"/>
                <c:pt idx="1">
                  <c:v>ANDALUCIA</c:v>
                </c:pt>
                <c:pt idx="2">
                  <c:v>MADRID</c:v>
                </c:pt>
                <c:pt idx="3">
                  <c:v>COMUNIDAD VALENCIANA</c:v>
                </c:pt>
                <c:pt idx="4">
                  <c:v>PAIS VASCO</c:v>
                </c:pt>
                <c:pt idx="5">
                  <c:v>GALICIA</c:v>
                </c:pt>
                <c:pt idx="6">
                  <c:v>CATALUÑA</c:v>
                </c:pt>
                <c:pt idx="7">
                  <c:v>NAVARRA</c:v>
                </c:pt>
                <c:pt idx="8">
                  <c:v>EXTREMADURA</c:v>
                </c:pt>
                <c:pt idx="9">
                  <c:v>CANARIAS</c:v>
                </c:pt>
                <c:pt idx="10">
                  <c:v>CANTABRIA</c:v>
                </c:pt>
                <c:pt idx="11">
                  <c:v>ARAGON</c:v>
                </c:pt>
              </c:strCache>
            </c:strRef>
          </c:cat>
          <c:val>
            <c:numRef>
              <c:f>'2014'!$C$50:$C$61</c:f>
              <c:numCache>
                <c:formatCode>General</c:formatCode>
                <c:ptCount val="12"/>
                <c:pt idx="1">
                  <c:v>2</c:v>
                </c:pt>
                <c:pt idx="2">
                  <c:v>16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'2014'!$D$49</c:f>
              <c:strCache>
                <c:ptCount val="1"/>
                <c:pt idx="0">
                  <c:v>% SOBRE EL TOTAL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'2014'!$B$50:$B$61</c:f>
              <c:strCache>
                <c:ptCount val="12"/>
                <c:pt idx="1">
                  <c:v>ANDALUCIA</c:v>
                </c:pt>
                <c:pt idx="2">
                  <c:v>MADRID</c:v>
                </c:pt>
                <c:pt idx="3">
                  <c:v>COMUNIDAD VALENCIANA</c:v>
                </c:pt>
                <c:pt idx="4">
                  <c:v>PAIS VASCO</c:v>
                </c:pt>
                <c:pt idx="5">
                  <c:v>GALICIA</c:v>
                </c:pt>
                <c:pt idx="6">
                  <c:v>CATALUÑA</c:v>
                </c:pt>
                <c:pt idx="7">
                  <c:v>NAVARRA</c:v>
                </c:pt>
                <c:pt idx="8">
                  <c:v>EXTREMADURA</c:v>
                </c:pt>
                <c:pt idx="9">
                  <c:v>CANARIAS</c:v>
                </c:pt>
                <c:pt idx="10">
                  <c:v>CANTABRIA</c:v>
                </c:pt>
                <c:pt idx="11">
                  <c:v>ARAGON</c:v>
                </c:pt>
              </c:strCache>
            </c:strRef>
          </c:cat>
          <c:val>
            <c:numRef>
              <c:f>'2014'!$D$50:$D$61</c:f>
              <c:numCache>
                <c:formatCode>0.00%</c:formatCode>
                <c:ptCount val="12"/>
                <c:pt idx="1">
                  <c:v>4.7619047619047616E-2</c:v>
                </c:pt>
                <c:pt idx="2">
                  <c:v>0.38095238095238093</c:v>
                </c:pt>
                <c:pt idx="3">
                  <c:v>4.7619047619047616E-2</c:v>
                </c:pt>
                <c:pt idx="4">
                  <c:v>7.1428571428571425E-2</c:v>
                </c:pt>
                <c:pt idx="5">
                  <c:v>9.5238095238095233E-2</c:v>
                </c:pt>
                <c:pt idx="6">
                  <c:v>0.26190476190476192</c:v>
                </c:pt>
                <c:pt idx="7">
                  <c:v>2.3809523809523808E-2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24416"/>
        <c:axId val="104808832"/>
      </c:barChart>
      <c:catAx>
        <c:axId val="104524416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04808832"/>
        <c:crosses val="autoZero"/>
        <c:auto val="1"/>
        <c:lblAlgn val="ctr"/>
        <c:lblOffset val="100"/>
        <c:noMultiLvlLbl val="1"/>
      </c:catAx>
      <c:valAx>
        <c:axId val="10480883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04524416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COMPRA DE DERECHOS TVE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'2015'!$C$50</c:f>
              <c:strCache>
                <c:ptCount val="1"/>
                <c:pt idx="0">
                  <c:v>Nº PRODUCCIONES CON PARTICIPACION DE ALGUNA EMPRESA DE LA CCAA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'2015'!$B$51:$B$62</c:f>
              <c:strCache>
                <c:ptCount val="12"/>
                <c:pt idx="1">
                  <c:v>ANDALUCIA</c:v>
                </c:pt>
                <c:pt idx="2">
                  <c:v>MADRID</c:v>
                </c:pt>
                <c:pt idx="3">
                  <c:v>COMUNIDAD VALENCIANA</c:v>
                </c:pt>
                <c:pt idx="4">
                  <c:v>PAIS VASCO</c:v>
                </c:pt>
                <c:pt idx="5">
                  <c:v>GALICIA</c:v>
                </c:pt>
                <c:pt idx="6">
                  <c:v>CATALUÑA</c:v>
                </c:pt>
                <c:pt idx="7">
                  <c:v>NAVARRA</c:v>
                </c:pt>
                <c:pt idx="8">
                  <c:v>EXTREMADURA</c:v>
                </c:pt>
                <c:pt idx="9">
                  <c:v>CANARIAS</c:v>
                </c:pt>
                <c:pt idx="10">
                  <c:v>CANTABRIA</c:v>
                </c:pt>
                <c:pt idx="11">
                  <c:v>ARAGON</c:v>
                </c:pt>
              </c:strCache>
            </c:strRef>
          </c:cat>
          <c:val>
            <c:numRef>
              <c:f>'2015'!$C$51:$C$62</c:f>
              <c:numCache>
                <c:formatCode>General</c:formatCode>
                <c:ptCount val="12"/>
                <c:pt idx="1">
                  <c:v>1</c:v>
                </c:pt>
                <c:pt idx="2">
                  <c:v>13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'2015'!$D$50</c:f>
              <c:strCache>
                <c:ptCount val="1"/>
                <c:pt idx="0">
                  <c:v>% SOBRE EL TOTAL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'2015'!$B$51:$B$62</c:f>
              <c:strCache>
                <c:ptCount val="12"/>
                <c:pt idx="1">
                  <c:v>ANDALUCIA</c:v>
                </c:pt>
                <c:pt idx="2">
                  <c:v>MADRID</c:v>
                </c:pt>
                <c:pt idx="3">
                  <c:v>COMUNIDAD VALENCIANA</c:v>
                </c:pt>
                <c:pt idx="4">
                  <c:v>PAIS VASCO</c:v>
                </c:pt>
                <c:pt idx="5">
                  <c:v>GALICIA</c:v>
                </c:pt>
                <c:pt idx="6">
                  <c:v>CATALUÑA</c:v>
                </c:pt>
                <c:pt idx="7">
                  <c:v>NAVARRA</c:v>
                </c:pt>
                <c:pt idx="8">
                  <c:v>EXTREMADURA</c:v>
                </c:pt>
                <c:pt idx="9">
                  <c:v>CANARIAS</c:v>
                </c:pt>
                <c:pt idx="10">
                  <c:v>CANTABRIA</c:v>
                </c:pt>
                <c:pt idx="11">
                  <c:v>ARAGON</c:v>
                </c:pt>
              </c:strCache>
            </c:strRef>
          </c:cat>
          <c:val>
            <c:numRef>
              <c:f>'2015'!$D$51:$D$62</c:f>
              <c:numCache>
                <c:formatCode>0.00%</c:formatCode>
                <c:ptCount val="12"/>
                <c:pt idx="1">
                  <c:v>2.3809523809523808E-2</c:v>
                </c:pt>
                <c:pt idx="2">
                  <c:v>0.30952380952380953</c:v>
                </c:pt>
                <c:pt idx="3">
                  <c:v>0</c:v>
                </c:pt>
                <c:pt idx="4">
                  <c:v>4.7619047619047616E-2</c:v>
                </c:pt>
                <c:pt idx="5">
                  <c:v>7.1428571428571425E-2</c:v>
                </c:pt>
                <c:pt idx="6">
                  <c:v>0.33333333333333331</c:v>
                </c:pt>
                <c:pt idx="7">
                  <c:v>0</c:v>
                </c:pt>
                <c:pt idx="8">
                  <c:v>2.3809523809523808E-2</c:v>
                </c:pt>
                <c:pt idx="9">
                  <c:v>2.3809523809523808E-2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79616"/>
        <c:axId val="104881152"/>
      </c:barChart>
      <c:catAx>
        <c:axId val="104879616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04881152"/>
        <c:crosses val="autoZero"/>
        <c:auto val="1"/>
        <c:lblAlgn val="ctr"/>
        <c:lblOffset val="100"/>
        <c:noMultiLvlLbl val="1"/>
      </c:catAx>
      <c:valAx>
        <c:axId val="10488115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04879616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rPr lang="es-ES"/>
              <a:t>COMPRA DE DERECHOS TVE 2005 - 2016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CUADRO!$B$6:$B$16</c:f>
              <c:strCache>
                <c:ptCount val="11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EXTREMADURA</c:v>
                </c:pt>
                <c:pt idx="8">
                  <c:v>CANARIAS</c:v>
                </c:pt>
                <c:pt idx="9">
                  <c:v>ARAGON</c:v>
                </c:pt>
                <c:pt idx="10">
                  <c:v>CANTABRIA</c:v>
                </c:pt>
              </c:strCache>
            </c:strRef>
          </c:cat>
          <c:val>
            <c:numRef>
              <c:f>CUADRO!$O$6:$O$16</c:f>
              <c:numCache>
                <c:formatCode>General</c:formatCode>
                <c:ptCount val="11"/>
                <c:pt idx="0">
                  <c:v>17</c:v>
                </c:pt>
                <c:pt idx="1">
                  <c:v>279</c:v>
                </c:pt>
                <c:pt idx="2">
                  <c:v>16</c:v>
                </c:pt>
                <c:pt idx="3">
                  <c:v>32</c:v>
                </c:pt>
                <c:pt idx="4">
                  <c:v>37</c:v>
                </c:pt>
                <c:pt idx="5">
                  <c:v>178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</c:spPr>
          <c:invertIfNegative val="1"/>
          <c:cat>
            <c:strRef>
              <c:f>CUADRO!$B$6:$B$16</c:f>
              <c:strCache>
                <c:ptCount val="11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EXTREMADURA</c:v>
                </c:pt>
                <c:pt idx="8">
                  <c:v>CANARIAS</c:v>
                </c:pt>
                <c:pt idx="9">
                  <c:v>ARAGON</c:v>
                </c:pt>
                <c:pt idx="10">
                  <c:v>CANTABRIA</c:v>
                </c:pt>
              </c:strCache>
            </c:strRef>
          </c:cat>
          <c:val>
            <c:numRef>
              <c:f>CUADRO!$P$6:$P$16</c:f>
              <c:numCache>
                <c:formatCode>0.00%</c:formatCode>
                <c:ptCount val="11"/>
                <c:pt idx="0">
                  <c:v>2.9411764705882353E-2</c:v>
                </c:pt>
                <c:pt idx="1">
                  <c:v>0.48269896193771628</c:v>
                </c:pt>
                <c:pt idx="2">
                  <c:v>2.768166089965398E-2</c:v>
                </c:pt>
                <c:pt idx="3">
                  <c:v>5.536332179930796E-2</c:v>
                </c:pt>
                <c:pt idx="4">
                  <c:v>6.4013840830449822E-2</c:v>
                </c:pt>
                <c:pt idx="5">
                  <c:v>0.30795847750865052</c:v>
                </c:pt>
                <c:pt idx="6">
                  <c:v>1.0380622837370242E-2</c:v>
                </c:pt>
                <c:pt idx="7">
                  <c:v>6.920415224913495E-3</c:v>
                </c:pt>
                <c:pt idx="8">
                  <c:v>8.6505190311418692E-3</c:v>
                </c:pt>
                <c:pt idx="9">
                  <c:v>6.920415224913495E-3</c:v>
                </c:pt>
                <c:pt idx="1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74976"/>
        <c:axId val="104576512"/>
      </c:barChart>
      <c:catAx>
        <c:axId val="104574976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04576512"/>
        <c:crosses val="autoZero"/>
        <c:auto val="1"/>
        <c:lblAlgn val="ctr"/>
        <c:lblOffset val="100"/>
        <c:noMultiLvlLbl val="1"/>
      </c:catAx>
      <c:valAx>
        <c:axId val="10457651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04574976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layout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COMPRA DE DERECHOS TVE 2006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'2006'!$B$84:$B$91</c:f>
              <c:strCache>
                <c:ptCount val="8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CANARIAS</c:v>
                </c:pt>
              </c:strCache>
            </c:strRef>
          </c:cat>
          <c:val>
            <c:numRef>
              <c:f>'2006'!$C$84:$C$91</c:f>
              <c:numCache>
                <c:formatCode>General</c:formatCode>
                <c:ptCount val="8"/>
                <c:pt idx="0">
                  <c:v>1</c:v>
                </c:pt>
                <c:pt idx="1">
                  <c:v>38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23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</c:spPr>
          <c:invertIfNegative val="1"/>
          <c:cat>
            <c:strRef>
              <c:f>'2006'!$B$84:$B$91</c:f>
              <c:strCache>
                <c:ptCount val="8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CANARIAS</c:v>
                </c:pt>
              </c:strCache>
            </c:strRef>
          </c:cat>
          <c:val>
            <c:numRef>
              <c:f>'2006'!$D$84:$D$91</c:f>
              <c:numCache>
                <c:formatCode>0.00%</c:formatCode>
                <c:ptCount val="8"/>
                <c:pt idx="0">
                  <c:v>1.3157894736842105E-2</c:v>
                </c:pt>
                <c:pt idx="1">
                  <c:v>0.5</c:v>
                </c:pt>
                <c:pt idx="2">
                  <c:v>3.9473684210526314E-2</c:v>
                </c:pt>
                <c:pt idx="3">
                  <c:v>9.2105263157894732E-2</c:v>
                </c:pt>
                <c:pt idx="4">
                  <c:v>5.2631578947368418E-2</c:v>
                </c:pt>
                <c:pt idx="5">
                  <c:v>0.30263157894736842</c:v>
                </c:pt>
                <c:pt idx="6">
                  <c:v>2.6315789473684209E-2</c:v>
                </c:pt>
                <c:pt idx="7">
                  <c:v>2.6315789473684209E-2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62688"/>
        <c:axId val="58964224"/>
      </c:barChart>
      <c:catAx>
        <c:axId val="5896268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58964224"/>
        <c:crosses val="autoZero"/>
        <c:auto val="1"/>
        <c:lblAlgn val="ctr"/>
        <c:lblOffset val="100"/>
        <c:noMultiLvlLbl val="1"/>
      </c:catAx>
      <c:valAx>
        <c:axId val="5896422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58962688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COMPRA DE DERECHOS TVE 2007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'2007'!$B$59:$B$66</c:f>
              <c:strCache>
                <c:ptCount val="8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CANARIAS</c:v>
                </c:pt>
              </c:strCache>
            </c:strRef>
          </c:cat>
          <c:val>
            <c:numRef>
              <c:f>'2007'!$C$59:$C$66</c:f>
              <c:numCache>
                <c:formatCode>General</c:formatCode>
                <c:ptCount val="8"/>
                <c:pt idx="0">
                  <c:v>1</c:v>
                </c:pt>
                <c:pt idx="1">
                  <c:v>29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16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</c:spPr>
          <c:invertIfNegative val="1"/>
          <c:cat>
            <c:strRef>
              <c:f>'2007'!$B$59:$B$66</c:f>
              <c:strCache>
                <c:ptCount val="8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CANARIAS</c:v>
                </c:pt>
              </c:strCache>
            </c:strRef>
          </c:cat>
          <c:val>
            <c:numRef>
              <c:f>'2007'!$D$59:$D$66</c:f>
              <c:numCache>
                <c:formatCode>0.00%</c:formatCode>
                <c:ptCount val="8"/>
                <c:pt idx="0">
                  <c:v>1.9230769230769232E-2</c:v>
                </c:pt>
                <c:pt idx="1">
                  <c:v>0.55769230769230771</c:v>
                </c:pt>
                <c:pt idx="2">
                  <c:v>0</c:v>
                </c:pt>
                <c:pt idx="3">
                  <c:v>0</c:v>
                </c:pt>
                <c:pt idx="4">
                  <c:v>9.6153846153846159E-2</c:v>
                </c:pt>
                <c:pt idx="5">
                  <c:v>0.30769230769230771</c:v>
                </c:pt>
                <c:pt idx="6">
                  <c:v>3.8461538461538464E-2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38848"/>
        <c:axId val="82240640"/>
      </c:barChart>
      <c:catAx>
        <c:axId val="8223884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82240640"/>
        <c:crosses val="autoZero"/>
        <c:auto val="1"/>
        <c:lblAlgn val="ctr"/>
        <c:lblOffset val="100"/>
        <c:noMultiLvlLbl val="1"/>
      </c:catAx>
      <c:valAx>
        <c:axId val="8224064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82238848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COMPRA DE DERECHOS TVE 2008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'2008'!$B$41:$B$48</c:f>
              <c:strCache>
                <c:ptCount val="8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CANARIAS</c:v>
                </c:pt>
              </c:strCache>
            </c:strRef>
          </c:cat>
          <c:val>
            <c:numRef>
              <c:f>'2008'!$C$41:$C$48</c:f>
              <c:numCache>
                <c:formatCode>General</c:formatCode>
                <c:ptCount val="8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</c:spPr>
          <c:invertIfNegative val="1"/>
          <c:cat>
            <c:strRef>
              <c:f>'2008'!$B$41:$B$48</c:f>
              <c:strCache>
                <c:ptCount val="8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CANARIAS</c:v>
                </c:pt>
              </c:strCache>
            </c:strRef>
          </c:cat>
          <c:val>
            <c:numRef>
              <c:f>'2008'!$D$41:$D$48</c:f>
              <c:numCache>
                <c:formatCode>0.00%</c:formatCode>
                <c:ptCount val="8"/>
                <c:pt idx="0">
                  <c:v>0</c:v>
                </c:pt>
                <c:pt idx="1">
                  <c:v>0.6470588235294118</c:v>
                </c:pt>
                <c:pt idx="2">
                  <c:v>0</c:v>
                </c:pt>
                <c:pt idx="3">
                  <c:v>8.8235294117647065E-2</c:v>
                </c:pt>
                <c:pt idx="4">
                  <c:v>5.8823529411764705E-2</c:v>
                </c:pt>
                <c:pt idx="5">
                  <c:v>0.17647058823529413</c:v>
                </c:pt>
                <c:pt idx="6">
                  <c:v>2.9411764705882353E-2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78784"/>
        <c:axId val="79480320"/>
      </c:barChart>
      <c:catAx>
        <c:axId val="79478784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79480320"/>
        <c:crosses val="autoZero"/>
        <c:auto val="1"/>
        <c:lblAlgn val="ctr"/>
        <c:lblOffset val="100"/>
        <c:noMultiLvlLbl val="1"/>
      </c:catAx>
      <c:valAx>
        <c:axId val="7948032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79478784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COMPRA DE DERECHOS TVE 2009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'2009'!$B$48:$B$56</c:f>
              <c:strCache>
                <c:ptCount val="9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EXTREMADURA</c:v>
                </c:pt>
                <c:pt idx="8">
                  <c:v>CANARIAS</c:v>
                </c:pt>
              </c:strCache>
            </c:strRef>
          </c:cat>
          <c:val>
            <c:numRef>
              <c:f>'2009'!$C$48:$C$56</c:f>
              <c:numCache>
                <c:formatCode>General</c:formatCode>
                <c:ptCount val="9"/>
                <c:pt idx="0">
                  <c:v>0</c:v>
                </c:pt>
                <c:pt idx="1">
                  <c:v>21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16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</c:spPr>
          <c:invertIfNegative val="1"/>
          <c:cat>
            <c:strRef>
              <c:f>'2009'!$B$48:$B$56</c:f>
              <c:strCache>
                <c:ptCount val="9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EXTREMADURA</c:v>
                </c:pt>
                <c:pt idx="8">
                  <c:v>CANARIAS</c:v>
                </c:pt>
              </c:strCache>
            </c:strRef>
          </c:cat>
          <c:val>
            <c:numRef>
              <c:f>'2009'!$D$48:$D$56</c:f>
              <c:numCache>
                <c:formatCode>0.00%</c:formatCode>
                <c:ptCount val="9"/>
                <c:pt idx="0">
                  <c:v>0</c:v>
                </c:pt>
                <c:pt idx="1">
                  <c:v>0.52500000000000002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2.5000000000000001E-2</c:v>
                </c:pt>
                <c:pt idx="5">
                  <c:v>0.4</c:v>
                </c:pt>
                <c:pt idx="6">
                  <c:v>0</c:v>
                </c:pt>
                <c:pt idx="7">
                  <c:v>2.5000000000000001E-2</c:v>
                </c:pt>
                <c:pt idx="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81056"/>
        <c:axId val="104382848"/>
      </c:barChart>
      <c:catAx>
        <c:axId val="104381056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04382848"/>
        <c:crosses val="autoZero"/>
        <c:auto val="1"/>
        <c:lblAlgn val="ctr"/>
        <c:lblOffset val="100"/>
        <c:noMultiLvlLbl val="1"/>
      </c:catAx>
      <c:valAx>
        <c:axId val="10438284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04381056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COMPRA DE DERECHOS TVE 2010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'2010'!$B$54:$B$63</c:f>
              <c:strCache>
                <c:ptCount val="10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EXTREMADURA</c:v>
                </c:pt>
                <c:pt idx="8">
                  <c:v>CANARIAS</c:v>
                </c:pt>
                <c:pt idx="9">
                  <c:v>ARAGON</c:v>
                </c:pt>
              </c:strCache>
            </c:strRef>
          </c:cat>
          <c:val>
            <c:numRef>
              <c:f>'2010'!$C$54:$C$63</c:f>
              <c:numCache>
                <c:formatCode>General</c:formatCode>
                <c:ptCount val="10"/>
                <c:pt idx="0">
                  <c:v>3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</c:spPr>
          <c:invertIfNegative val="1"/>
          <c:cat>
            <c:strRef>
              <c:f>'2010'!$B$54:$B$63</c:f>
              <c:strCache>
                <c:ptCount val="10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EXTREMADURA</c:v>
                </c:pt>
                <c:pt idx="8">
                  <c:v>CANARIAS</c:v>
                </c:pt>
                <c:pt idx="9">
                  <c:v>ARAGON</c:v>
                </c:pt>
              </c:strCache>
            </c:strRef>
          </c:cat>
          <c:val>
            <c:numRef>
              <c:f>'2010'!$D$54:$D$63</c:f>
              <c:numCache>
                <c:formatCode>0.00%</c:formatCode>
                <c:ptCount val="10"/>
                <c:pt idx="0">
                  <c:v>6.3829787234042548E-2</c:v>
                </c:pt>
                <c:pt idx="1">
                  <c:v>0.44680851063829785</c:v>
                </c:pt>
                <c:pt idx="2">
                  <c:v>2.1276595744680851E-2</c:v>
                </c:pt>
                <c:pt idx="3">
                  <c:v>2.1276595744680851E-2</c:v>
                </c:pt>
                <c:pt idx="4">
                  <c:v>6.3829787234042548E-2</c:v>
                </c:pt>
                <c:pt idx="5">
                  <c:v>0.38297872340425532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2.1276595744680851E-2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20864"/>
        <c:axId val="104422400"/>
      </c:barChart>
      <c:catAx>
        <c:axId val="104420864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04422400"/>
        <c:crosses val="autoZero"/>
        <c:auto val="1"/>
        <c:lblAlgn val="ctr"/>
        <c:lblOffset val="100"/>
        <c:noMultiLvlLbl val="1"/>
      </c:catAx>
      <c:valAx>
        <c:axId val="10442240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04420864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COMPRA DE DERECHOS TVE 2011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'2011'!$B$30:$B$39</c:f>
              <c:strCache>
                <c:ptCount val="10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EXTREMADURA</c:v>
                </c:pt>
                <c:pt idx="8">
                  <c:v>CANARIAS</c:v>
                </c:pt>
                <c:pt idx="9">
                  <c:v>ARAGON</c:v>
                </c:pt>
              </c:strCache>
            </c:strRef>
          </c:cat>
          <c:val>
            <c:numRef>
              <c:f>'2011'!$C$30:$C$39</c:f>
              <c:numCache>
                <c:formatCode>General</c:formatCode>
                <c:ptCount val="10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</c:spPr>
          <c:invertIfNegative val="1"/>
          <c:cat>
            <c:strRef>
              <c:f>'2011'!$B$30:$B$39</c:f>
              <c:strCache>
                <c:ptCount val="10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EXTREMADURA</c:v>
                </c:pt>
                <c:pt idx="8">
                  <c:v>CANARIAS</c:v>
                </c:pt>
                <c:pt idx="9">
                  <c:v>ARAGON</c:v>
                </c:pt>
              </c:strCache>
            </c:strRef>
          </c:cat>
          <c:val>
            <c:numRef>
              <c:f>'2011'!$D$30:$D$39</c:f>
              <c:numCache>
                <c:formatCode>0.00%</c:formatCode>
                <c:ptCount val="10"/>
                <c:pt idx="0">
                  <c:v>0</c:v>
                </c:pt>
                <c:pt idx="1">
                  <c:v>0.69565217391304346</c:v>
                </c:pt>
                <c:pt idx="2">
                  <c:v>0</c:v>
                </c:pt>
                <c:pt idx="3">
                  <c:v>4.3478260869565216E-2</c:v>
                </c:pt>
                <c:pt idx="4">
                  <c:v>4.3478260869565216E-2</c:v>
                </c:pt>
                <c:pt idx="5">
                  <c:v>0.30434782608695654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42112"/>
        <c:axId val="82034688"/>
      </c:barChart>
      <c:catAx>
        <c:axId val="10444211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82034688"/>
        <c:crosses val="autoZero"/>
        <c:auto val="1"/>
        <c:lblAlgn val="ctr"/>
        <c:lblOffset val="100"/>
        <c:noMultiLvlLbl val="1"/>
      </c:catAx>
      <c:valAx>
        <c:axId val="8203468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04442112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COMPRA DE DERECHOS TVE 2012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</c:spPr>
          <c:invertIfNegative val="1"/>
          <c:cat>
            <c:strRef>
              <c:f>'2012'!$B$49:$B$58</c:f>
              <c:strCache>
                <c:ptCount val="10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EXTREMADURA</c:v>
                </c:pt>
                <c:pt idx="8">
                  <c:v>CANARIAS</c:v>
                </c:pt>
                <c:pt idx="9">
                  <c:v>ARAGON</c:v>
                </c:pt>
              </c:strCache>
            </c:strRef>
          </c:cat>
          <c:val>
            <c:numRef>
              <c:f>'2012'!$C$49:$C$58</c:f>
              <c:numCache>
                <c:formatCode>General</c:formatCode>
                <c:ptCount val="10"/>
                <c:pt idx="0">
                  <c:v>2</c:v>
                </c:pt>
                <c:pt idx="1">
                  <c:v>22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</c:spPr>
          <c:invertIfNegative val="1"/>
          <c:cat>
            <c:strRef>
              <c:f>'2012'!$B$49:$B$58</c:f>
              <c:strCache>
                <c:ptCount val="10"/>
                <c:pt idx="0">
                  <c:v>ANDALUCIA</c:v>
                </c:pt>
                <c:pt idx="1">
                  <c:v>MADRID</c:v>
                </c:pt>
                <c:pt idx="2">
                  <c:v>COMUNIDAD VALENCIANA</c:v>
                </c:pt>
                <c:pt idx="3">
                  <c:v>PAIS VASCO</c:v>
                </c:pt>
                <c:pt idx="4">
                  <c:v>GALICIA</c:v>
                </c:pt>
                <c:pt idx="5">
                  <c:v>CATALUÑA</c:v>
                </c:pt>
                <c:pt idx="6">
                  <c:v>NAVARRA</c:v>
                </c:pt>
                <c:pt idx="7">
                  <c:v>EXTREMADURA</c:v>
                </c:pt>
                <c:pt idx="8">
                  <c:v>CANARIAS</c:v>
                </c:pt>
                <c:pt idx="9">
                  <c:v>ARAGON</c:v>
                </c:pt>
              </c:strCache>
            </c:strRef>
          </c:cat>
          <c:val>
            <c:numRef>
              <c:f>'2012'!$D$49:$D$58</c:f>
              <c:numCache>
                <c:formatCode>0.00%</c:formatCode>
                <c:ptCount val="10"/>
                <c:pt idx="0">
                  <c:v>4.878048780487805E-2</c:v>
                </c:pt>
                <c:pt idx="1">
                  <c:v>0.53658536585365857</c:v>
                </c:pt>
                <c:pt idx="2">
                  <c:v>0</c:v>
                </c:pt>
                <c:pt idx="3">
                  <c:v>7.3170731707317069E-2</c:v>
                </c:pt>
                <c:pt idx="4">
                  <c:v>4.878048780487805E-2</c:v>
                </c:pt>
                <c:pt idx="5">
                  <c:v>0.36585365853658536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37536"/>
        <c:axId val="81939072"/>
      </c:barChart>
      <c:catAx>
        <c:axId val="81937536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81939072"/>
        <c:crosses val="autoZero"/>
        <c:auto val="1"/>
        <c:lblAlgn val="ctr"/>
        <c:lblOffset val="100"/>
        <c:noMultiLvlLbl val="1"/>
      </c:catAx>
      <c:valAx>
        <c:axId val="8193907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81937536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COMPRA DE DERECHOS TVE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'2013'!$C$48</c:f>
              <c:strCache>
                <c:ptCount val="1"/>
                <c:pt idx="0">
                  <c:v>Nº PRODUCCIONES CON PARTICIPACION DE ALGUNA EMPRESA DE LA CCAA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'2013'!$B$49:$B$60</c:f>
              <c:strCache>
                <c:ptCount val="12"/>
                <c:pt idx="1">
                  <c:v>ANDALUCIA</c:v>
                </c:pt>
                <c:pt idx="2">
                  <c:v>MADRID</c:v>
                </c:pt>
                <c:pt idx="3">
                  <c:v>COMUNIDAD VALENCIANA</c:v>
                </c:pt>
                <c:pt idx="4">
                  <c:v>PAIS VASCO</c:v>
                </c:pt>
                <c:pt idx="5">
                  <c:v>GALICIA</c:v>
                </c:pt>
                <c:pt idx="6">
                  <c:v>CATALUÑA</c:v>
                </c:pt>
                <c:pt idx="7">
                  <c:v>NAVARRA</c:v>
                </c:pt>
                <c:pt idx="8">
                  <c:v>EXTREMADURA</c:v>
                </c:pt>
                <c:pt idx="9">
                  <c:v>CANARIAS</c:v>
                </c:pt>
                <c:pt idx="10">
                  <c:v>CANTABRIA</c:v>
                </c:pt>
                <c:pt idx="11">
                  <c:v>ARAGON</c:v>
                </c:pt>
              </c:strCache>
            </c:strRef>
          </c:cat>
          <c:val>
            <c:numRef>
              <c:f>'2013'!$C$49:$C$60</c:f>
              <c:numCache>
                <c:formatCode>General</c:formatCode>
                <c:ptCount val="12"/>
                <c:pt idx="1">
                  <c:v>1</c:v>
                </c:pt>
                <c:pt idx="2">
                  <c:v>15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'2013'!$D$48</c:f>
              <c:strCache>
                <c:ptCount val="1"/>
                <c:pt idx="0">
                  <c:v>% SOBRE EL TOTAL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'2013'!$B$49:$B$60</c:f>
              <c:strCache>
                <c:ptCount val="12"/>
                <c:pt idx="1">
                  <c:v>ANDALUCIA</c:v>
                </c:pt>
                <c:pt idx="2">
                  <c:v>MADRID</c:v>
                </c:pt>
                <c:pt idx="3">
                  <c:v>COMUNIDAD VALENCIANA</c:v>
                </c:pt>
                <c:pt idx="4">
                  <c:v>PAIS VASCO</c:v>
                </c:pt>
                <c:pt idx="5">
                  <c:v>GALICIA</c:v>
                </c:pt>
                <c:pt idx="6">
                  <c:v>CATALUÑA</c:v>
                </c:pt>
                <c:pt idx="7">
                  <c:v>NAVARRA</c:v>
                </c:pt>
                <c:pt idx="8">
                  <c:v>EXTREMADURA</c:v>
                </c:pt>
                <c:pt idx="9">
                  <c:v>CANARIAS</c:v>
                </c:pt>
                <c:pt idx="10">
                  <c:v>CANTABRIA</c:v>
                </c:pt>
                <c:pt idx="11">
                  <c:v>ARAGON</c:v>
                </c:pt>
              </c:strCache>
            </c:strRef>
          </c:cat>
          <c:val>
            <c:numRef>
              <c:f>'2013'!$D$49:$D$60</c:f>
              <c:numCache>
                <c:formatCode>0.00%</c:formatCode>
                <c:ptCount val="12"/>
                <c:pt idx="1">
                  <c:v>2.3809523809523808E-2</c:v>
                </c:pt>
                <c:pt idx="2">
                  <c:v>0.35714285714285715</c:v>
                </c:pt>
                <c:pt idx="3">
                  <c:v>2.3809523809523808E-2</c:v>
                </c:pt>
                <c:pt idx="4">
                  <c:v>4.7619047619047616E-2</c:v>
                </c:pt>
                <c:pt idx="5">
                  <c:v>9.5238095238095233E-2</c:v>
                </c:pt>
                <c:pt idx="6">
                  <c:v>0.40476190476190477</c:v>
                </c:pt>
                <c:pt idx="7">
                  <c:v>0</c:v>
                </c:pt>
                <c:pt idx="8">
                  <c:v>0</c:v>
                </c:pt>
                <c:pt idx="9">
                  <c:v>2.3809523809523808E-2</c:v>
                </c:pt>
                <c:pt idx="10">
                  <c:v>2.3809523809523808E-2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93056"/>
        <c:axId val="104494592"/>
      </c:barChart>
      <c:catAx>
        <c:axId val="104493056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04494592"/>
        <c:crosses val="autoZero"/>
        <c:auto val="1"/>
        <c:lblAlgn val="ctr"/>
        <c:lblOffset val="100"/>
        <c:noMultiLvlLbl val="1"/>
      </c:catAx>
      <c:valAx>
        <c:axId val="10449459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04493056"/>
        <c:crosses val="autoZero"/>
        <c:crossBetween val="between"/>
      </c:valAx>
      <c:spPr>
        <a:solidFill>
          <a:srgbClr val="FFFFFF"/>
        </a:solidFill>
      </c:spPr>
    </c:plotArea>
    <c:legend>
      <c:legendPos val="t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97</xdr:row>
      <xdr:rowOff>114300</xdr:rowOff>
    </xdr:from>
    <xdr:to>
      <xdr:col>3</xdr:col>
      <xdr:colOff>361950</xdr:colOff>
      <xdr:row>122</xdr:row>
      <xdr:rowOff>57150</xdr:rowOff>
    </xdr:to>
    <xdr:graphicFrame macro="">
      <xdr:nvGraphicFramePr>
        <xdr:cNvPr id="3" name="Chart 3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66</xdr:row>
      <xdr:rowOff>0</xdr:rowOff>
    </xdr:from>
    <xdr:to>
      <xdr:col>6</xdr:col>
      <xdr:colOff>114300</xdr:colOff>
      <xdr:row>93</xdr:row>
      <xdr:rowOff>9525</xdr:rowOff>
    </xdr:to>
    <xdr:graphicFrame macro="">
      <xdr:nvGraphicFramePr>
        <xdr:cNvPr id="10" name="Chart 10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0</xdr:rowOff>
    </xdr:from>
    <xdr:to>
      <xdr:col>4</xdr:col>
      <xdr:colOff>495300</xdr:colOff>
      <xdr:row>94</xdr:row>
      <xdr:rowOff>9525</xdr:rowOff>
    </xdr:to>
    <xdr:graphicFrame macro="">
      <xdr:nvGraphicFramePr>
        <xdr:cNvPr id="11" name="Chart 11" descr="Chart 0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22</xdr:row>
      <xdr:rowOff>0</xdr:rowOff>
    </xdr:from>
    <xdr:to>
      <xdr:col>16</xdr:col>
      <xdr:colOff>28575</xdr:colOff>
      <xdr:row>45</xdr:row>
      <xdr:rowOff>114300</xdr:rowOff>
    </xdr:to>
    <xdr:graphicFrame macro="">
      <xdr:nvGraphicFramePr>
        <xdr:cNvPr id="12" name="Chart 12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94</xdr:row>
      <xdr:rowOff>152400</xdr:rowOff>
    </xdr:from>
    <xdr:to>
      <xdr:col>3</xdr:col>
      <xdr:colOff>1724025</xdr:colOff>
      <xdr:row>120</xdr:row>
      <xdr:rowOff>38100</xdr:rowOff>
    </xdr:to>
    <xdr:graphicFrame macro="">
      <xdr:nvGraphicFramePr>
        <xdr:cNvPr id="2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71</xdr:row>
      <xdr:rowOff>19050</xdr:rowOff>
    </xdr:from>
    <xdr:to>
      <xdr:col>3</xdr:col>
      <xdr:colOff>1447800</xdr:colOff>
      <xdr:row>96</xdr:row>
      <xdr:rowOff>57150</xdr:rowOff>
    </xdr:to>
    <xdr:graphicFrame macro="">
      <xdr:nvGraphicFramePr>
        <xdr:cNvPr id="2" name="Chart 2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0</xdr:rowOff>
    </xdr:from>
    <xdr:to>
      <xdr:col>3</xdr:col>
      <xdr:colOff>962025</xdr:colOff>
      <xdr:row>78</xdr:row>
      <xdr:rowOff>38100</xdr:rowOff>
    </xdr:to>
    <xdr:graphicFrame macro="">
      <xdr:nvGraphicFramePr>
        <xdr:cNvPr id="4" name="Chart 4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60</xdr:row>
      <xdr:rowOff>152400</xdr:rowOff>
    </xdr:from>
    <xdr:to>
      <xdr:col>4</xdr:col>
      <xdr:colOff>352425</xdr:colOff>
      <xdr:row>86</xdr:row>
      <xdr:rowOff>38100</xdr:rowOff>
    </xdr:to>
    <xdr:graphicFrame macro="">
      <xdr:nvGraphicFramePr>
        <xdr:cNvPr id="5" name="Chart 5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67</xdr:row>
      <xdr:rowOff>0</xdr:rowOff>
    </xdr:from>
    <xdr:to>
      <xdr:col>3</xdr:col>
      <xdr:colOff>1190625</xdr:colOff>
      <xdr:row>92</xdr:row>
      <xdr:rowOff>38100</xdr:rowOff>
    </xdr:to>
    <xdr:graphicFrame macro="">
      <xdr:nvGraphicFramePr>
        <xdr:cNvPr id="6" name="Chart 6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3</xdr:col>
      <xdr:colOff>1257300</xdr:colOff>
      <xdr:row>68</xdr:row>
      <xdr:rowOff>38100</xdr:rowOff>
    </xdr:to>
    <xdr:graphicFrame macro="">
      <xdr:nvGraphicFramePr>
        <xdr:cNvPr id="7" name="Chart 7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4</xdr:col>
      <xdr:colOff>0</xdr:colOff>
      <xdr:row>87</xdr:row>
      <xdr:rowOff>38100</xdr:rowOff>
    </xdr:to>
    <xdr:graphicFrame macro="">
      <xdr:nvGraphicFramePr>
        <xdr:cNvPr id="8" name="Chart 8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65</xdr:row>
      <xdr:rowOff>0</xdr:rowOff>
    </xdr:from>
    <xdr:to>
      <xdr:col>5</xdr:col>
      <xdr:colOff>95250</xdr:colOff>
      <xdr:row>92</xdr:row>
      <xdr:rowOff>9525</xdr:rowOff>
    </xdr:to>
    <xdr:graphicFrame macro="">
      <xdr:nvGraphicFramePr>
        <xdr:cNvPr id="9" name="Chart 9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9" workbookViewId="0"/>
  </sheetViews>
  <sheetFormatPr baseColWidth="10" defaultColWidth="15.140625" defaultRowHeight="15" customHeight="1" x14ac:dyDescent="0.25"/>
  <cols>
    <col min="1" max="1" width="7.140625" customWidth="1"/>
    <col min="2" max="2" width="40.140625" customWidth="1"/>
    <col min="3" max="3" width="52" customWidth="1"/>
    <col min="4" max="4" width="20.28515625" customWidth="1"/>
    <col min="5" max="6" width="7.5703125" customWidth="1"/>
    <col min="7" max="14" width="13.28515625" customWidth="1"/>
    <col min="15" max="26" width="8.7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">
        <v>2005</v>
      </c>
      <c r="B3" s="3" t="s">
        <v>42</v>
      </c>
      <c r="C3" s="3" t="s">
        <v>43</v>
      </c>
      <c r="D3" s="3" t="s">
        <v>45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>
        <v>2005</v>
      </c>
      <c r="B4" s="3" t="s">
        <v>52</v>
      </c>
      <c r="C4" s="3" t="s">
        <v>53</v>
      </c>
      <c r="D4" s="3" t="s">
        <v>45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">
        <v>2005</v>
      </c>
      <c r="B5" s="3" t="s">
        <v>62</v>
      </c>
      <c r="C5" s="3" t="s">
        <v>64</v>
      </c>
      <c r="D5" s="3" t="s">
        <v>45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">
        <v>2005</v>
      </c>
      <c r="B6" s="3" t="s">
        <v>69</v>
      </c>
      <c r="C6" s="3" t="s">
        <v>70</v>
      </c>
      <c r="D6" s="3" t="s">
        <v>71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">
        <v>2005</v>
      </c>
      <c r="B7" s="3" t="s">
        <v>76</v>
      </c>
      <c r="C7" s="3" t="s">
        <v>77</v>
      </c>
      <c r="D7" s="3" t="s">
        <v>79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>
        <v>2005</v>
      </c>
      <c r="B8" s="3" t="s">
        <v>84</v>
      </c>
      <c r="C8" s="3" t="s">
        <v>86</v>
      </c>
      <c r="D8" s="3" t="s">
        <v>13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">
        <v>2005</v>
      </c>
      <c r="B9" s="3" t="s">
        <v>91</v>
      </c>
      <c r="C9" s="3" t="s">
        <v>92</v>
      </c>
      <c r="D9" s="3" t="s">
        <v>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>
        <v>2005</v>
      </c>
      <c r="B10" s="3" t="s">
        <v>96</v>
      </c>
      <c r="C10" s="3" t="s">
        <v>97</v>
      </c>
      <c r="D10" s="3" t="s">
        <v>45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">
        <v>2005</v>
      </c>
      <c r="B11" s="3" t="s">
        <v>102</v>
      </c>
      <c r="C11" s="3" t="s">
        <v>104</v>
      </c>
      <c r="D11" s="3" t="s">
        <v>105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>
        <v>2005</v>
      </c>
      <c r="B12" s="3" t="s">
        <v>110</v>
      </c>
      <c r="C12" s="3" t="s">
        <v>111</v>
      </c>
      <c r="D12" s="3" t="s">
        <v>45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>
        <v>2005</v>
      </c>
      <c r="B13" s="3" t="s">
        <v>114</v>
      </c>
      <c r="C13" s="3" t="s">
        <v>116</v>
      </c>
      <c r="D13" s="3" t="s">
        <v>45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">
        <v>2005</v>
      </c>
      <c r="B14" s="3" t="s">
        <v>119</v>
      </c>
      <c r="C14" s="3" t="s">
        <v>111</v>
      </c>
      <c r="D14" s="3" t="s">
        <v>45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>
        <v>2005</v>
      </c>
      <c r="B15" s="3" t="s">
        <v>125</v>
      </c>
      <c r="C15" s="3" t="s">
        <v>126</v>
      </c>
      <c r="D15" s="3" t="s">
        <v>45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>
        <v>2005</v>
      </c>
      <c r="B16" s="3" t="s">
        <v>129</v>
      </c>
      <c r="C16" s="3" t="s">
        <v>111</v>
      </c>
      <c r="D16" s="3" t="s">
        <v>45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>
        <v>2005</v>
      </c>
      <c r="B17" s="3" t="s">
        <v>135</v>
      </c>
      <c r="C17" s="3" t="s">
        <v>111</v>
      </c>
      <c r="D17" s="3" t="s">
        <v>45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>
        <v>2005</v>
      </c>
      <c r="B18" s="3" t="s">
        <v>139</v>
      </c>
      <c r="C18" s="3" t="s">
        <v>140</v>
      </c>
      <c r="D18" s="3" t="s">
        <v>71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">
        <v>2005</v>
      </c>
      <c r="B19" s="3" t="s">
        <v>145</v>
      </c>
      <c r="C19" s="3" t="s">
        <v>146</v>
      </c>
      <c r="D19" s="3" t="s">
        <v>13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">
        <v>2005</v>
      </c>
      <c r="B20" s="3" t="s">
        <v>150</v>
      </c>
      <c r="C20" s="3" t="s">
        <v>146</v>
      </c>
      <c r="D20" s="3" t="s">
        <v>13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4">
        <v>2005</v>
      </c>
      <c r="B21" s="3" t="s">
        <v>154</v>
      </c>
      <c r="C21" s="3" t="s">
        <v>155</v>
      </c>
      <c r="D21" s="3" t="s">
        <v>45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4">
        <v>2005</v>
      </c>
      <c r="B22" s="3" t="s">
        <v>160</v>
      </c>
      <c r="C22" s="3" t="s">
        <v>161</v>
      </c>
      <c r="D22" s="3" t="s">
        <v>45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4">
        <v>2005</v>
      </c>
      <c r="B23" s="3" t="s">
        <v>162</v>
      </c>
      <c r="C23" s="3" t="s">
        <v>163</v>
      </c>
      <c r="D23" s="3" t="s">
        <v>164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4">
        <v>2005</v>
      </c>
      <c r="B24" s="3" t="s">
        <v>169</v>
      </c>
      <c r="C24" s="3" t="s">
        <v>170</v>
      </c>
      <c r="D24" s="3" t="s">
        <v>45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4">
        <v>2005</v>
      </c>
      <c r="B25" s="3" t="s">
        <v>174</v>
      </c>
      <c r="C25" s="3" t="s">
        <v>177</v>
      </c>
      <c r="D25" s="3" t="s">
        <v>45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4">
        <v>2005</v>
      </c>
      <c r="B26" s="3" t="s">
        <v>180</v>
      </c>
      <c r="C26" s="3" t="s">
        <v>181</v>
      </c>
      <c r="D26" s="3" t="s">
        <v>45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">
        <v>2005</v>
      </c>
      <c r="B27" s="3" t="s">
        <v>184</v>
      </c>
      <c r="C27" s="3" t="s">
        <v>186</v>
      </c>
      <c r="D27" s="3" t="s">
        <v>189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4">
        <v>2005</v>
      </c>
      <c r="B28" s="3" t="s">
        <v>192</v>
      </c>
      <c r="C28" s="3" t="s">
        <v>194</v>
      </c>
      <c r="D28" s="3" t="s">
        <v>196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4">
        <v>2005</v>
      </c>
      <c r="B29" s="3" t="s">
        <v>201</v>
      </c>
      <c r="C29" s="3" t="s">
        <v>202</v>
      </c>
      <c r="D29" s="3" t="s">
        <v>13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4">
        <v>2005</v>
      </c>
      <c r="B30" s="3" t="s">
        <v>208</v>
      </c>
      <c r="C30" s="3" t="s">
        <v>210</v>
      </c>
      <c r="D30" s="3" t="s">
        <v>211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4">
        <v>2005</v>
      </c>
      <c r="B31" s="3" t="s">
        <v>217</v>
      </c>
      <c r="C31" s="3" t="s">
        <v>219</v>
      </c>
      <c r="D31" s="3" t="s">
        <v>45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">
        <v>2005</v>
      </c>
      <c r="B32" s="3" t="s">
        <v>223</v>
      </c>
      <c r="C32" s="3" t="s">
        <v>225</v>
      </c>
      <c r="D32" s="3" t="s">
        <v>45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>
        <v>2005</v>
      </c>
      <c r="B33" s="3" t="s">
        <v>229</v>
      </c>
      <c r="C33" s="3" t="s">
        <v>231</v>
      </c>
      <c r="D33" s="3" t="s">
        <v>45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>
        <v>2005</v>
      </c>
      <c r="B34" s="3" t="s">
        <v>237</v>
      </c>
      <c r="C34" s="3" t="s">
        <v>239</v>
      </c>
      <c r="D34" s="3" t="s">
        <v>13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2005</v>
      </c>
      <c r="B35" s="3" t="s">
        <v>244</v>
      </c>
      <c r="C35" s="3" t="s">
        <v>245</v>
      </c>
      <c r="D35" s="3" t="s">
        <v>47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>
        <v>2005</v>
      </c>
      <c r="B36" s="3" t="s">
        <v>250</v>
      </c>
      <c r="C36" s="3" t="s">
        <v>254</v>
      </c>
      <c r="D36" s="3" t="s">
        <v>13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>
        <v>2005</v>
      </c>
      <c r="B37" s="3" t="s">
        <v>259</v>
      </c>
      <c r="C37" s="3" t="s">
        <v>261</v>
      </c>
      <c r="D37" s="3" t="s">
        <v>71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>
        <v>2005</v>
      </c>
      <c r="B38" s="3" t="s">
        <v>264</v>
      </c>
      <c r="C38" s="3" t="s">
        <v>67</v>
      </c>
      <c r="D38" s="3" t="s">
        <v>45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>
        <v>2005</v>
      </c>
      <c r="B39" s="3" t="s">
        <v>277</v>
      </c>
      <c r="C39" s="3" t="s">
        <v>43</v>
      </c>
      <c r="D39" s="3" t="s">
        <v>45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4">
        <v>2005</v>
      </c>
      <c r="B40" s="3" t="s">
        <v>280</v>
      </c>
      <c r="C40" s="3" t="s">
        <v>282</v>
      </c>
      <c r="D40" s="3" t="s">
        <v>13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4">
        <v>2005</v>
      </c>
      <c r="B41" s="3" t="s">
        <v>286</v>
      </c>
      <c r="C41" s="3" t="s">
        <v>288</v>
      </c>
      <c r="D41" s="3" t="s">
        <v>290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4">
        <v>2005</v>
      </c>
      <c r="B42" s="3" t="s">
        <v>298</v>
      </c>
      <c r="C42" s="3" t="s">
        <v>303</v>
      </c>
      <c r="D42" s="3" t="s">
        <v>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4">
        <v>2005</v>
      </c>
      <c r="B43" s="3" t="s">
        <v>307</v>
      </c>
      <c r="C43" s="3" t="s">
        <v>309</v>
      </c>
      <c r="D43" s="3" t="s">
        <v>312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4">
        <v>2005</v>
      </c>
      <c r="B44" s="3" t="s">
        <v>319</v>
      </c>
      <c r="C44" s="3" t="s">
        <v>320</v>
      </c>
      <c r="D44" s="3" t="s">
        <v>13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4">
        <v>2005</v>
      </c>
      <c r="B45" s="3" t="s">
        <v>326</v>
      </c>
      <c r="C45" s="3" t="s">
        <v>328</v>
      </c>
      <c r="D45" s="3" t="s">
        <v>7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4">
        <v>2005</v>
      </c>
      <c r="B46" s="3" t="s">
        <v>333</v>
      </c>
      <c r="C46" s="3" t="s">
        <v>334</v>
      </c>
      <c r="D46" s="3" t="s">
        <v>209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4">
        <v>2005</v>
      </c>
      <c r="B47" s="3" t="s">
        <v>338</v>
      </c>
      <c r="C47" s="3" t="s">
        <v>38</v>
      </c>
      <c r="D47" s="3" t="s">
        <v>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4">
        <v>2005</v>
      </c>
      <c r="B48" s="3" t="s">
        <v>341</v>
      </c>
      <c r="C48" s="3" t="s">
        <v>343</v>
      </c>
      <c r="D48" s="3" t="s">
        <v>344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4">
        <v>2005</v>
      </c>
      <c r="B49" s="3" t="s">
        <v>347</v>
      </c>
      <c r="C49" s="3" t="s">
        <v>348</v>
      </c>
      <c r="D49" s="3" t="s">
        <v>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4">
        <v>2005</v>
      </c>
      <c r="B50" s="3" t="s">
        <v>352</v>
      </c>
      <c r="C50" s="3" t="s">
        <v>353</v>
      </c>
      <c r="D50" s="3" t="s">
        <v>123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4">
        <v>2005</v>
      </c>
      <c r="B51" s="3" t="s">
        <v>357</v>
      </c>
      <c r="C51" s="3" t="s">
        <v>358</v>
      </c>
      <c r="D51" s="3" t="s">
        <v>360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4">
        <v>2005</v>
      </c>
      <c r="B52" s="3" t="s">
        <v>362</v>
      </c>
      <c r="C52" s="3" t="s">
        <v>363</v>
      </c>
      <c r="D52" s="3" t="s">
        <v>101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4">
        <v>2005</v>
      </c>
      <c r="B53" s="3" t="s">
        <v>370</v>
      </c>
      <c r="C53" s="3" t="s">
        <v>67</v>
      </c>
      <c r="D53" s="3" t="s">
        <v>7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4">
        <v>2005</v>
      </c>
      <c r="B54" s="3" t="s">
        <v>373</v>
      </c>
      <c r="C54" s="3" t="s">
        <v>375</v>
      </c>
      <c r="D54" s="3" t="s">
        <v>376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4">
        <v>2005</v>
      </c>
      <c r="B55" s="3" t="s">
        <v>380</v>
      </c>
      <c r="C55" s="3" t="s">
        <v>381</v>
      </c>
      <c r="D55" s="3" t="s">
        <v>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4">
        <v>2005</v>
      </c>
      <c r="B56" s="3" t="s">
        <v>383</v>
      </c>
      <c r="C56" s="3" t="s">
        <v>384</v>
      </c>
      <c r="D56" s="3" t="s">
        <v>7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4">
        <v>2005</v>
      </c>
      <c r="B57" s="3" t="s">
        <v>386</v>
      </c>
      <c r="C57" s="3" t="s">
        <v>388</v>
      </c>
      <c r="D57" s="3" t="s">
        <v>7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4">
        <v>2005</v>
      </c>
      <c r="B58" s="3" t="s">
        <v>392</v>
      </c>
      <c r="C58" s="3" t="s">
        <v>393</v>
      </c>
      <c r="D58" s="3" t="s">
        <v>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4">
        <v>2005</v>
      </c>
      <c r="B59" s="3" t="s">
        <v>396</v>
      </c>
      <c r="C59" s="3" t="s">
        <v>397</v>
      </c>
      <c r="D59" s="3" t="s">
        <v>79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4">
        <v>2005</v>
      </c>
      <c r="B60" s="3" t="s">
        <v>398</v>
      </c>
      <c r="C60" s="3" t="s">
        <v>399</v>
      </c>
      <c r="D60" s="3" t="s">
        <v>400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4">
        <v>2005</v>
      </c>
      <c r="B61" s="3" t="s">
        <v>401</v>
      </c>
      <c r="C61" s="3" t="s">
        <v>402</v>
      </c>
      <c r="D61" s="3" t="s">
        <v>211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4">
        <v>2005</v>
      </c>
      <c r="B62" s="3" t="s">
        <v>404</v>
      </c>
      <c r="C62" s="3" t="s">
        <v>405</v>
      </c>
      <c r="D62" s="3" t="s">
        <v>406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4">
        <v>2005</v>
      </c>
      <c r="B63" s="3" t="s">
        <v>407</v>
      </c>
      <c r="C63" s="3" t="s">
        <v>408</v>
      </c>
      <c r="D63" s="3" t="s">
        <v>47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4">
        <v>2005</v>
      </c>
      <c r="B64" s="3" t="s">
        <v>410</v>
      </c>
      <c r="C64" s="3" t="s">
        <v>411</v>
      </c>
      <c r="D64" s="3" t="s">
        <v>45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4">
        <v>2005</v>
      </c>
      <c r="B65" s="3" t="s">
        <v>413</v>
      </c>
      <c r="C65" s="3" t="s">
        <v>414</v>
      </c>
      <c r="D65" s="3" t="s">
        <v>13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4">
        <v>2005</v>
      </c>
      <c r="B66" s="3" t="s">
        <v>416</v>
      </c>
      <c r="C66" s="3" t="s">
        <v>417</v>
      </c>
      <c r="D66" s="3" t="s">
        <v>79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4">
        <v>2005</v>
      </c>
      <c r="B67" s="3" t="s">
        <v>419</v>
      </c>
      <c r="C67" s="3" t="s">
        <v>313</v>
      </c>
      <c r="D67" s="3" t="s">
        <v>13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4">
        <v>2005</v>
      </c>
      <c r="B68" s="3" t="s">
        <v>421</v>
      </c>
      <c r="C68" s="3" t="s">
        <v>422</v>
      </c>
      <c r="D68" s="3" t="s">
        <v>13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4">
        <v>2005</v>
      </c>
      <c r="B69" s="3" t="s">
        <v>424</v>
      </c>
      <c r="C69" s="3" t="s">
        <v>425</v>
      </c>
      <c r="D69" s="3" t="s">
        <v>7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4">
        <v>2005</v>
      </c>
      <c r="B70" s="3" t="s">
        <v>427</v>
      </c>
      <c r="C70" s="3" t="s">
        <v>428</v>
      </c>
      <c r="D70" s="3" t="s">
        <v>429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4">
        <v>2005</v>
      </c>
      <c r="B71" s="3" t="s">
        <v>430</v>
      </c>
      <c r="C71" s="3" t="s">
        <v>431</v>
      </c>
      <c r="D71" s="3" t="s">
        <v>432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4">
        <v>2005</v>
      </c>
      <c r="B72" s="3" t="s">
        <v>433</v>
      </c>
      <c r="C72" s="3" t="s">
        <v>434</v>
      </c>
      <c r="D72" s="3" t="s">
        <v>7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4">
        <v>2005</v>
      </c>
      <c r="B73" s="3" t="s">
        <v>435</v>
      </c>
      <c r="C73" s="3" t="s">
        <v>181</v>
      </c>
      <c r="D73" s="3" t="s">
        <v>7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4">
        <v>2005</v>
      </c>
      <c r="B74" s="3" t="s">
        <v>436</v>
      </c>
      <c r="C74" s="3" t="s">
        <v>437</v>
      </c>
      <c r="D74" s="3" t="s">
        <v>438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4">
        <v>2005</v>
      </c>
      <c r="B75" s="3" t="s">
        <v>439</v>
      </c>
      <c r="C75" s="3" t="s">
        <v>381</v>
      </c>
      <c r="D75" s="3" t="s">
        <v>7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4">
        <v>2005</v>
      </c>
      <c r="B76" s="3" t="s">
        <v>440</v>
      </c>
      <c r="C76" s="3" t="s">
        <v>441</v>
      </c>
      <c r="D76" s="3" t="s">
        <v>13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4">
        <v>2005</v>
      </c>
      <c r="B77" s="3" t="s">
        <v>442</v>
      </c>
      <c r="C77" s="3" t="s">
        <v>443</v>
      </c>
      <c r="D77" s="3" t="s">
        <v>7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4">
        <v>2005</v>
      </c>
      <c r="B78" s="3" t="s">
        <v>444</v>
      </c>
      <c r="C78" s="3" t="s">
        <v>414</v>
      </c>
      <c r="D78" s="3" t="s">
        <v>13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4">
        <v>2005</v>
      </c>
      <c r="B79" s="3" t="s">
        <v>445</v>
      </c>
      <c r="C79" s="3" t="s">
        <v>446</v>
      </c>
      <c r="D79" s="3" t="s">
        <v>13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4">
        <v>2005</v>
      </c>
      <c r="B80" s="3" t="s">
        <v>447</v>
      </c>
      <c r="C80" s="3" t="s">
        <v>448</v>
      </c>
      <c r="D80" s="3" t="s">
        <v>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4">
        <v>2005</v>
      </c>
      <c r="B81" s="3" t="s">
        <v>449</v>
      </c>
      <c r="C81" s="3" t="s">
        <v>450</v>
      </c>
      <c r="D81" s="3" t="s">
        <v>451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4">
        <v>2005</v>
      </c>
      <c r="B82" s="3" t="s">
        <v>452</v>
      </c>
      <c r="C82" s="3" t="s">
        <v>453</v>
      </c>
      <c r="D82" s="3" t="s">
        <v>454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4">
        <v>2005</v>
      </c>
      <c r="B83" s="3" t="s">
        <v>455</v>
      </c>
      <c r="C83" s="3" t="s">
        <v>456</v>
      </c>
      <c r="D83" s="3" t="s">
        <v>7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4">
        <v>2005</v>
      </c>
      <c r="B84" s="3" t="s">
        <v>457</v>
      </c>
      <c r="C84" s="3" t="s">
        <v>458</v>
      </c>
      <c r="D84" s="3" t="s">
        <v>7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4"/>
      <c r="B85" s="3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4"/>
      <c r="B86" s="3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4"/>
      <c r="B87" s="3" t="s">
        <v>365</v>
      </c>
      <c r="C87" s="3" t="s">
        <v>366</v>
      </c>
      <c r="D87" s="4" t="s">
        <v>367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4"/>
      <c r="B88" s="3"/>
      <c r="C88" s="3"/>
      <c r="D88" s="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4"/>
      <c r="B89" s="3" t="s">
        <v>374</v>
      </c>
      <c r="C89" s="4">
        <v>4</v>
      </c>
      <c r="D89" s="6">
        <f>C89/C96</f>
        <v>4.878048780487805E-2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4"/>
      <c r="B90" s="3" t="s">
        <v>403</v>
      </c>
      <c r="C90" s="4">
        <v>53</v>
      </c>
      <c r="D90" s="6">
        <f>C90/C96</f>
        <v>0.64634146341463417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4"/>
      <c r="B91" s="3" t="s">
        <v>409</v>
      </c>
      <c r="C91" s="4">
        <v>4</v>
      </c>
      <c r="D91" s="6">
        <f>C91/C96</f>
        <v>4.878048780487805E-2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4"/>
      <c r="B92" s="3" t="s">
        <v>415</v>
      </c>
      <c r="C92" s="4">
        <v>3</v>
      </c>
      <c r="D92" s="6">
        <f>C92/C96</f>
        <v>3.6585365853658534E-2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4"/>
      <c r="B93" s="3" t="s">
        <v>412</v>
      </c>
      <c r="C93" s="4">
        <v>6</v>
      </c>
      <c r="D93" s="6">
        <f>C93/C96</f>
        <v>7.3170731707317069E-2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4"/>
      <c r="B94" s="3" t="s">
        <v>418</v>
      </c>
      <c r="C94" s="4">
        <v>25</v>
      </c>
      <c r="D94" s="6">
        <f>C94/C96</f>
        <v>0.3048780487804878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4"/>
      <c r="B95" s="3"/>
      <c r="C95" s="4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4"/>
      <c r="B96" s="3" t="s">
        <v>459</v>
      </c>
      <c r="C96" s="4">
        <v>82</v>
      </c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4"/>
      <c r="B97" s="3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D1:D97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 x14ac:dyDescent="0.25"/>
  <cols>
    <col min="1" max="1" width="7.5703125" customWidth="1"/>
    <col min="2" max="2" width="36.28515625" customWidth="1"/>
    <col min="3" max="3" width="52" customWidth="1"/>
    <col min="4" max="4" width="13.42578125" customWidth="1"/>
    <col min="5" max="6" width="7.5703125" customWidth="1"/>
    <col min="7" max="7" width="10.140625" customWidth="1"/>
    <col min="8" max="14" width="13.28515625" customWidth="1"/>
    <col min="15" max="26" width="8.7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3"/>
      <c r="C2" s="3"/>
      <c r="D2" s="3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">
        <v>2014</v>
      </c>
      <c r="B3" s="3" t="s">
        <v>848</v>
      </c>
      <c r="C3" s="3" t="s">
        <v>774</v>
      </c>
      <c r="D3" s="3" t="s">
        <v>13</v>
      </c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>
        <v>2014</v>
      </c>
      <c r="B4" s="3" t="s">
        <v>849</v>
      </c>
      <c r="C4" s="3" t="s">
        <v>850</v>
      </c>
      <c r="D4" s="3" t="s">
        <v>13</v>
      </c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">
        <v>2014</v>
      </c>
      <c r="B5" s="3" t="s">
        <v>851</v>
      </c>
      <c r="C5" s="3" t="s">
        <v>15</v>
      </c>
      <c r="D5" s="3" t="s">
        <v>7</v>
      </c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">
        <v>2014</v>
      </c>
      <c r="B6" s="3" t="s">
        <v>852</v>
      </c>
      <c r="C6" s="3" t="s">
        <v>41</v>
      </c>
      <c r="D6" s="3" t="s">
        <v>7</v>
      </c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">
        <v>2014</v>
      </c>
      <c r="B7" s="3" t="s">
        <v>853</v>
      </c>
      <c r="C7" s="3" t="s">
        <v>740</v>
      </c>
      <c r="D7" s="3" t="s">
        <v>13</v>
      </c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>
        <v>2014</v>
      </c>
      <c r="B8" s="3" t="s">
        <v>854</v>
      </c>
      <c r="C8" s="3" t="s">
        <v>855</v>
      </c>
      <c r="D8" s="3" t="s">
        <v>7</v>
      </c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">
        <v>2014</v>
      </c>
      <c r="B9" s="3" t="s">
        <v>856</v>
      </c>
      <c r="C9" s="3" t="s">
        <v>675</v>
      </c>
      <c r="D9" s="3" t="s">
        <v>13</v>
      </c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>
        <v>2014</v>
      </c>
      <c r="B10" s="3" t="s">
        <v>857</v>
      </c>
      <c r="C10" s="3" t="s">
        <v>858</v>
      </c>
      <c r="D10" s="3" t="s">
        <v>101</v>
      </c>
      <c r="E10" s="2"/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">
        <v>2014</v>
      </c>
      <c r="B11" s="3" t="s">
        <v>859</v>
      </c>
      <c r="C11" s="3" t="s">
        <v>860</v>
      </c>
      <c r="D11" s="3" t="s">
        <v>7</v>
      </c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>
        <v>2014</v>
      </c>
      <c r="B12" s="3" t="s">
        <v>861</v>
      </c>
      <c r="C12" s="3" t="s">
        <v>862</v>
      </c>
      <c r="D12" s="3" t="s">
        <v>863</v>
      </c>
      <c r="E12" s="2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>
        <v>2014</v>
      </c>
      <c r="B13" s="3" t="s">
        <v>864</v>
      </c>
      <c r="C13" s="3" t="s">
        <v>200</v>
      </c>
      <c r="D13" s="3" t="s">
        <v>13</v>
      </c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">
        <v>2014</v>
      </c>
      <c r="B14" s="3" t="s">
        <v>865</v>
      </c>
      <c r="C14" s="3" t="s">
        <v>702</v>
      </c>
      <c r="D14" s="3" t="s">
        <v>7</v>
      </c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>
        <v>2014</v>
      </c>
      <c r="B15" s="3" t="s">
        <v>866</v>
      </c>
      <c r="C15" s="3" t="s">
        <v>867</v>
      </c>
      <c r="D15" s="3" t="s">
        <v>13</v>
      </c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>
        <v>2014</v>
      </c>
      <c r="B16" s="3" t="s">
        <v>868</v>
      </c>
      <c r="C16" s="3" t="s">
        <v>869</v>
      </c>
      <c r="D16" s="3" t="s">
        <v>101</v>
      </c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>
        <v>2014</v>
      </c>
      <c r="B17" s="3" t="s">
        <v>870</v>
      </c>
      <c r="C17" s="3" t="s">
        <v>871</v>
      </c>
      <c r="D17" s="3" t="s">
        <v>47</v>
      </c>
      <c r="E17" s="2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>
        <v>2014</v>
      </c>
      <c r="B18" s="3" t="s">
        <v>872</v>
      </c>
      <c r="C18" s="3" t="s">
        <v>652</v>
      </c>
      <c r="D18" s="3" t="s">
        <v>34</v>
      </c>
      <c r="E18" s="2"/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">
        <v>2014</v>
      </c>
      <c r="B19" s="3" t="s">
        <v>873</v>
      </c>
      <c r="C19" s="3" t="s">
        <v>874</v>
      </c>
      <c r="D19" s="3" t="s">
        <v>7</v>
      </c>
      <c r="E19" s="2"/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">
        <v>2014</v>
      </c>
      <c r="B20" s="3" t="s">
        <v>875</v>
      </c>
      <c r="C20" s="3" t="s">
        <v>876</v>
      </c>
      <c r="D20" s="3" t="s">
        <v>7</v>
      </c>
      <c r="E20" s="2"/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4">
        <v>2014</v>
      </c>
      <c r="B21" s="3" t="s">
        <v>877</v>
      </c>
      <c r="C21" s="3" t="s">
        <v>878</v>
      </c>
      <c r="D21" s="3" t="s">
        <v>863</v>
      </c>
      <c r="E21" s="2"/>
      <c r="F21" s="2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4">
        <v>2014</v>
      </c>
      <c r="B22" s="3" t="s">
        <v>879</v>
      </c>
      <c r="C22" s="3" t="s">
        <v>880</v>
      </c>
      <c r="D22" s="3" t="s">
        <v>101</v>
      </c>
      <c r="E22" s="2"/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3"/>
      <c r="C23" s="3"/>
      <c r="D23" s="3"/>
      <c r="E23" s="2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4">
        <v>2014</v>
      </c>
      <c r="B24" s="7" t="s">
        <v>881</v>
      </c>
      <c r="C24" s="3" t="s">
        <v>882</v>
      </c>
      <c r="D24" s="3" t="s">
        <v>13</v>
      </c>
      <c r="E24" s="2"/>
      <c r="F24" s="2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4">
        <v>2014</v>
      </c>
      <c r="B25" s="3" t="s">
        <v>883</v>
      </c>
      <c r="C25" s="7" t="s">
        <v>884</v>
      </c>
      <c r="D25" s="3" t="s">
        <v>205</v>
      </c>
      <c r="E25" s="2"/>
      <c r="F25" s="2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4">
        <v>2014</v>
      </c>
      <c r="B26" s="3" t="s">
        <v>885</v>
      </c>
      <c r="C26" s="7" t="s">
        <v>886</v>
      </c>
      <c r="D26" s="3" t="s">
        <v>7</v>
      </c>
      <c r="E26" s="2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">
        <v>2014</v>
      </c>
      <c r="B27" s="3" t="s">
        <v>887</v>
      </c>
      <c r="C27" s="7" t="s">
        <v>795</v>
      </c>
      <c r="D27" s="3" t="s">
        <v>7</v>
      </c>
      <c r="E27" s="2"/>
      <c r="F27" s="2"/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4">
        <v>2014</v>
      </c>
      <c r="B28" s="3" t="s">
        <v>888</v>
      </c>
      <c r="C28" s="7" t="s">
        <v>889</v>
      </c>
      <c r="D28" s="3" t="s">
        <v>7</v>
      </c>
      <c r="E28" s="2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4">
        <v>2014</v>
      </c>
      <c r="B29" s="3" t="s">
        <v>890</v>
      </c>
      <c r="C29" s="7" t="s">
        <v>891</v>
      </c>
      <c r="D29" s="3" t="s">
        <v>105</v>
      </c>
      <c r="E29" s="2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4">
        <v>2014</v>
      </c>
      <c r="B30" s="3" t="s">
        <v>892</v>
      </c>
      <c r="C30" s="7" t="s">
        <v>41</v>
      </c>
      <c r="D30" s="3" t="s">
        <v>7</v>
      </c>
      <c r="E30" s="2"/>
      <c r="F30" s="2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4">
        <v>2014</v>
      </c>
      <c r="B31" s="3" t="s">
        <v>893</v>
      </c>
      <c r="C31" s="7" t="s">
        <v>894</v>
      </c>
      <c r="D31" s="3"/>
      <c r="E31" s="2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">
        <v>2014</v>
      </c>
      <c r="B32" s="3" t="s">
        <v>895</v>
      </c>
      <c r="C32" s="7" t="s">
        <v>896</v>
      </c>
      <c r="D32" s="3" t="s">
        <v>13</v>
      </c>
      <c r="E32" s="2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>
        <v>2014</v>
      </c>
      <c r="B33" s="3" t="s">
        <v>897</v>
      </c>
      <c r="C33" s="7" t="s">
        <v>15</v>
      </c>
      <c r="D33" s="3" t="s">
        <v>7</v>
      </c>
      <c r="E33" s="2"/>
      <c r="F33" s="2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>
        <v>2014</v>
      </c>
      <c r="B34" s="3" t="s">
        <v>898</v>
      </c>
      <c r="C34" s="7" t="s">
        <v>41</v>
      </c>
      <c r="D34" s="3" t="s">
        <v>7</v>
      </c>
      <c r="E34" s="2"/>
      <c r="F34" s="2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2014</v>
      </c>
      <c r="B35" s="3" t="s">
        <v>899</v>
      </c>
      <c r="C35" s="7" t="s">
        <v>900</v>
      </c>
      <c r="D35" s="3" t="s">
        <v>105</v>
      </c>
      <c r="E35" s="2"/>
      <c r="F35" s="2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>
        <v>2014</v>
      </c>
      <c r="B36" s="3" t="s">
        <v>901</v>
      </c>
      <c r="C36" s="7" t="s">
        <v>902</v>
      </c>
      <c r="D36" s="3" t="s">
        <v>34</v>
      </c>
      <c r="E36" s="2"/>
      <c r="F36" s="2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>
        <v>2014</v>
      </c>
      <c r="B37" s="3" t="s">
        <v>903</v>
      </c>
      <c r="C37" s="7" t="s">
        <v>904</v>
      </c>
      <c r="D37" s="3" t="s">
        <v>34</v>
      </c>
      <c r="E37" s="2"/>
      <c r="F37" s="2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/>
      <c r="B38" s="3"/>
      <c r="C38" s="7"/>
      <c r="D38" s="3"/>
      <c r="E38" s="2"/>
      <c r="F38" s="2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>
        <v>2014</v>
      </c>
      <c r="B39" s="3" t="s">
        <v>905</v>
      </c>
      <c r="C39" s="7" t="s">
        <v>41</v>
      </c>
      <c r="D39" s="3" t="s">
        <v>7</v>
      </c>
      <c r="E39" s="2"/>
      <c r="F39" s="2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4">
        <v>2014</v>
      </c>
      <c r="B40" s="3" t="s">
        <v>906</v>
      </c>
      <c r="C40" s="7" t="s">
        <v>907</v>
      </c>
      <c r="D40" s="3" t="s">
        <v>7</v>
      </c>
      <c r="E40" s="2"/>
      <c r="F40" s="2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4">
        <v>2014</v>
      </c>
      <c r="B41" s="3" t="s">
        <v>908</v>
      </c>
      <c r="C41" s="7" t="s">
        <v>909</v>
      </c>
      <c r="D41" s="3" t="s">
        <v>13</v>
      </c>
      <c r="E41" s="2"/>
      <c r="F41" s="2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4">
        <v>2014</v>
      </c>
      <c r="B42" s="3" t="s">
        <v>910</v>
      </c>
      <c r="C42" s="7" t="s">
        <v>911</v>
      </c>
      <c r="D42" s="3" t="s">
        <v>13</v>
      </c>
      <c r="E42" s="2"/>
      <c r="F42" s="2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4">
        <v>2014</v>
      </c>
      <c r="B43" s="3" t="s">
        <v>912</v>
      </c>
      <c r="C43" s="7" t="s">
        <v>913</v>
      </c>
      <c r="D43" s="3" t="s">
        <v>13</v>
      </c>
      <c r="E43" s="2"/>
      <c r="F43" s="2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4">
        <v>2014</v>
      </c>
      <c r="B44" s="3" t="s">
        <v>914</v>
      </c>
      <c r="C44" s="7" t="s">
        <v>915</v>
      </c>
      <c r="D44" s="3" t="s">
        <v>47</v>
      </c>
      <c r="E44" s="2"/>
      <c r="F44" s="2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4">
        <v>2014</v>
      </c>
      <c r="B45" s="3" t="s">
        <v>916</v>
      </c>
      <c r="C45" s="7" t="s">
        <v>869</v>
      </c>
      <c r="D45" s="3" t="s">
        <v>101</v>
      </c>
      <c r="E45" s="2"/>
      <c r="F45" s="2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4"/>
      <c r="B46" s="3"/>
      <c r="C46" s="3"/>
      <c r="D46" s="3"/>
      <c r="E46" s="2"/>
      <c r="F46" s="2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4">
        <v>2014</v>
      </c>
      <c r="B47" s="3" t="s">
        <v>917</v>
      </c>
      <c r="C47" s="7" t="s">
        <v>15</v>
      </c>
      <c r="D47" s="3" t="s">
        <v>7</v>
      </c>
      <c r="E47" s="2"/>
      <c r="F47" s="2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4"/>
      <c r="B48" s="3"/>
      <c r="C48" s="3"/>
      <c r="D48" s="3"/>
      <c r="E48" s="2"/>
      <c r="F48" s="2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8"/>
      <c r="B49" s="9" t="s">
        <v>365</v>
      </c>
      <c r="C49" s="9" t="s">
        <v>366</v>
      </c>
      <c r="D49" s="10" t="s">
        <v>367</v>
      </c>
      <c r="E49" s="2"/>
      <c r="F49" s="2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8"/>
      <c r="B50" s="9"/>
      <c r="C50" s="9"/>
      <c r="D50" s="10"/>
      <c r="E50" s="2"/>
      <c r="F50" s="2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8"/>
      <c r="B51" s="9" t="s">
        <v>374</v>
      </c>
      <c r="C51" s="11">
        <v>2</v>
      </c>
      <c r="D51" s="12">
        <f t="shared" ref="D51:D61" si="0">C51/42</f>
        <v>4.7619047619047616E-2</v>
      </c>
      <c r="E51" s="2"/>
      <c r="F51" s="2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8"/>
      <c r="B52" s="9" t="s">
        <v>403</v>
      </c>
      <c r="C52" s="11">
        <v>16</v>
      </c>
      <c r="D52" s="12">
        <f t="shared" si="0"/>
        <v>0.38095238095238093</v>
      </c>
      <c r="E52" s="2"/>
      <c r="F52" s="2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8"/>
      <c r="B53" s="9" t="s">
        <v>409</v>
      </c>
      <c r="C53" s="11">
        <v>2</v>
      </c>
      <c r="D53" s="12">
        <f t="shared" si="0"/>
        <v>4.7619047619047616E-2</v>
      </c>
      <c r="E53" s="2"/>
      <c r="F53" s="2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8"/>
      <c r="B54" s="9" t="s">
        <v>412</v>
      </c>
      <c r="C54" s="11">
        <v>3</v>
      </c>
      <c r="D54" s="12">
        <f t="shared" si="0"/>
        <v>7.1428571428571425E-2</v>
      </c>
      <c r="E54" s="2"/>
      <c r="F54" s="2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8"/>
      <c r="B55" s="9" t="s">
        <v>415</v>
      </c>
      <c r="C55" s="11">
        <v>4</v>
      </c>
      <c r="D55" s="12">
        <f t="shared" si="0"/>
        <v>9.5238095238095233E-2</v>
      </c>
      <c r="E55" s="2"/>
      <c r="F55" s="2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8"/>
      <c r="B56" s="9" t="s">
        <v>418</v>
      </c>
      <c r="C56" s="11">
        <v>11</v>
      </c>
      <c r="D56" s="12">
        <f t="shared" si="0"/>
        <v>0.26190476190476192</v>
      </c>
      <c r="E56" s="2"/>
      <c r="F56" s="2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8"/>
      <c r="B57" s="9" t="s">
        <v>420</v>
      </c>
      <c r="C57" s="11">
        <v>1</v>
      </c>
      <c r="D57" s="12">
        <f t="shared" si="0"/>
        <v>2.3809523809523808E-2</v>
      </c>
      <c r="E57" s="2"/>
      <c r="F57" s="2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8"/>
      <c r="B58" s="9" t="s">
        <v>584</v>
      </c>
      <c r="C58" s="11">
        <v>0</v>
      </c>
      <c r="D58" s="13">
        <f t="shared" si="0"/>
        <v>0</v>
      </c>
      <c r="E58" s="2"/>
      <c r="F58" s="2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8"/>
      <c r="B59" s="9" t="s">
        <v>423</v>
      </c>
      <c r="C59" s="11">
        <v>0</v>
      </c>
      <c r="D59" s="13">
        <f t="shared" si="0"/>
        <v>0</v>
      </c>
      <c r="E59" s="2"/>
      <c r="F59" s="2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8"/>
      <c r="B60" s="9" t="s">
        <v>847</v>
      </c>
      <c r="C60" s="11">
        <v>0</v>
      </c>
      <c r="D60" s="13">
        <f t="shared" si="0"/>
        <v>0</v>
      </c>
      <c r="E60" s="2"/>
      <c r="F60" s="2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8"/>
      <c r="B61" s="9" t="s">
        <v>661</v>
      </c>
      <c r="C61" s="11">
        <v>0</v>
      </c>
      <c r="D61" s="13">
        <f t="shared" si="0"/>
        <v>0</v>
      </c>
      <c r="E61" s="2"/>
      <c r="F61" s="2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8"/>
      <c r="B62" s="9"/>
      <c r="C62" s="11"/>
      <c r="D62" s="8"/>
      <c r="E62" s="2"/>
      <c r="F62" s="2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8"/>
      <c r="B63" s="9" t="s">
        <v>426</v>
      </c>
      <c r="C63" s="11">
        <f>SUM(C51:C61)</f>
        <v>39</v>
      </c>
      <c r="D63" s="14"/>
      <c r="E63" s="2"/>
      <c r="F63" s="2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/>
  </sheetViews>
  <sheetFormatPr baseColWidth="10" defaultColWidth="15.140625" defaultRowHeight="15" customHeight="1" x14ac:dyDescent="0.25"/>
  <cols>
    <col min="1" max="1" width="7.5703125" customWidth="1"/>
    <col min="2" max="2" width="55.85546875" customWidth="1"/>
    <col min="3" max="3" width="57" customWidth="1"/>
    <col min="4" max="4" width="18.7109375" customWidth="1"/>
    <col min="5" max="6" width="7.5703125" customWidth="1"/>
    <col min="7" max="7" width="10.140625" customWidth="1"/>
    <col min="8" max="14" width="13.28515625" customWidth="1"/>
    <col min="15" max="26" width="8.7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3"/>
      <c r="C2" s="3"/>
      <c r="D2" s="3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">
        <v>2015</v>
      </c>
      <c r="B3" s="3" t="s">
        <v>918</v>
      </c>
      <c r="C3" s="3" t="s">
        <v>414</v>
      </c>
      <c r="D3" s="3" t="s">
        <v>13</v>
      </c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>
        <v>2015</v>
      </c>
      <c r="B4" s="3" t="s">
        <v>919</v>
      </c>
      <c r="C4" s="3" t="s">
        <v>920</v>
      </c>
      <c r="D4" s="3" t="s">
        <v>7</v>
      </c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">
        <v>2015</v>
      </c>
      <c r="B5" s="3" t="s">
        <v>921</v>
      </c>
      <c r="C5" s="3" t="s">
        <v>922</v>
      </c>
      <c r="D5" s="3" t="s">
        <v>13</v>
      </c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">
        <v>2015</v>
      </c>
      <c r="B6" s="3" t="s">
        <v>923</v>
      </c>
      <c r="C6" s="3" t="s">
        <v>29</v>
      </c>
      <c r="D6" s="3" t="s">
        <v>13</v>
      </c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">
        <v>2015</v>
      </c>
      <c r="B7" s="3" t="s">
        <v>924</v>
      </c>
      <c r="C7" s="3" t="s">
        <v>925</v>
      </c>
      <c r="D7" s="3" t="s">
        <v>926</v>
      </c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>
        <v>2015</v>
      </c>
      <c r="B8" s="3" t="s">
        <v>927</v>
      </c>
      <c r="C8" s="3" t="s">
        <v>880</v>
      </c>
      <c r="D8" s="3" t="s">
        <v>101</v>
      </c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">
        <v>2015</v>
      </c>
      <c r="B9" s="3" t="s">
        <v>928</v>
      </c>
      <c r="C9" s="3" t="s">
        <v>929</v>
      </c>
      <c r="D9" s="3" t="s">
        <v>13</v>
      </c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>
        <v>2015</v>
      </c>
      <c r="B10" s="3" t="s">
        <v>930</v>
      </c>
      <c r="C10" s="3" t="s">
        <v>15</v>
      </c>
      <c r="D10" s="3" t="s">
        <v>7</v>
      </c>
      <c r="E10" s="2"/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">
        <v>2015</v>
      </c>
      <c r="B11" s="3" t="s">
        <v>931</v>
      </c>
      <c r="C11" s="3" t="s">
        <v>932</v>
      </c>
      <c r="D11" s="3" t="s">
        <v>7</v>
      </c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>
        <v>2015</v>
      </c>
      <c r="B12" s="3" t="s">
        <v>933</v>
      </c>
      <c r="C12" s="3" t="s">
        <v>934</v>
      </c>
      <c r="D12" s="3" t="s">
        <v>13</v>
      </c>
      <c r="E12" s="2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>
        <v>2015</v>
      </c>
      <c r="B13" s="3" t="s">
        <v>935</v>
      </c>
      <c r="C13" s="3" t="s">
        <v>936</v>
      </c>
      <c r="D13" s="3" t="s">
        <v>937</v>
      </c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">
        <v>2015</v>
      </c>
      <c r="B14" s="3" t="s">
        <v>938</v>
      </c>
      <c r="C14" s="3" t="s">
        <v>874</v>
      </c>
      <c r="D14" s="3" t="s">
        <v>7</v>
      </c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>
        <v>2015</v>
      </c>
      <c r="B15" s="3" t="s">
        <v>939</v>
      </c>
      <c r="C15" s="3" t="s">
        <v>940</v>
      </c>
      <c r="D15" s="3" t="s">
        <v>101</v>
      </c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>
        <v>2015</v>
      </c>
      <c r="B16" s="3" t="s">
        <v>941</v>
      </c>
      <c r="C16" s="3" t="s">
        <v>942</v>
      </c>
      <c r="D16" s="3" t="s">
        <v>7</v>
      </c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>
        <v>2015</v>
      </c>
      <c r="B17" s="3" t="s">
        <v>943</v>
      </c>
      <c r="C17" s="3" t="s">
        <v>944</v>
      </c>
      <c r="D17" s="3" t="s">
        <v>7</v>
      </c>
      <c r="E17" s="2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>
        <v>2015</v>
      </c>
      <c r="B18" s="3" t="s">
        <v>945</v>
      </c>
      <c r="C18" s="3" t="s">
        <v>652</v>
      </c>
      <c r="D18" s="3" t="s">
        <v>71</v>
      </c>
      <c r="E18" s="2"/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">
        <v>2015</v>
      </c>
      <c r="B19" s="3" t="s">
        <v>946</v>
      </c>
      <c r="C19" s="3" t="s">
        <v>947</v>
      </c>
      <c r="D19" s="3" t="s">
        <v>13</v>
      </c>
      <c r="E19" s="2"/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">
        <v>2015</v>
      </c>
      <c r="B20" s="3" t="s">
        <v>948</v>
      </c>
      <c r="C20" s="3" t="s">
        <v>949</v>
      </c>
      <c r="D20" s="3" t="s">
        <v>13</v>
      </c>
      <c r="E20" s="2"/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4">
        <v>2015</v>
      </c>
      <c r="B21" s="3" t="s">
        <v>950</v>
      </c>
      <c r="C21" s="3" t="s">
        <v>124</v>
      </c>
      <c r="D21" s="3" t="s">
        <v>7</v>
      </c>
      <c r="E21" s="2"/>
      <c r="F21" s="2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4">
        <v>2015</v>
      </c>
      <c r="B22" s="3" t="s">
        <v>951</v>
      </c>
      <c r="C22" s="3" t="s">
        <v>740</v>
      </c>
      <c r="D22" s="3" t="s">
        <v>13</v>
      </c>
      <c r="E22" s="2"/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4">
        <v>2015</v>
      </c>
      <c r="B23" s="3" t="s">
        <v>952</v>
      </c>
      <c r="C23" s="3" t="s">
        <v>795</v>
      </c>
      <c r="D23" s="3" t="s">
        <v>7</v>
      </c>
      <c r="E23" s="2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4">
        <v>2015</v>
      </c>
      <c r="B24" s="7" t="s">
        <v>953</v>
      </c>
      <c r="C24" s="3" t="s">
        <v>954</v>
      </c>
      <c r="D24" s="3" t="s">
        <v>583</v>
      </c>
      <c r="E24" s="2"/>
      <c r="F24" s="2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4">
        <v>2015</v>
      </c>
      <c r="B25" s="3"/>
      <c r="C25" s="7"/>
      <c r="D25" s="3"/>
      <c r="E25" s="2"/>
      <c r="F25" s="2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4">
        <v>2015</v>
      </c>
      <c r="B26" s="3" t="s">
        <v>955</v>
      </c>
      <c r="C26" s="7" t="s">
        <v>956</v>
      </c>
      <c r="D26" s="3" t="s">
        <v>13</v>
      </c>
      <c r="E26" s="2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">
        <v>2015</v>
      </c>
      <c r="B27" s="3" t="s">
        <v>957</v>
      </c>
      <c r="C27" s="7" t="s">
        <v>764</v>
      </c>
      <c r="D27" s="3" t="s">
        <v>13</v>
      </c>
      <c r="E27" s="2"/>
      <c r="F27" s="2"/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4">
        <v>2015</v>
      </c>
      <c r="B28" s="3" t="s">
        <v>958</v>
      </c>
      <c r="C28" s="7" t="s">
        <v>774</v>
      </c>
      <c r="D28" s="3" t="s">
        <v>13</v>
      </c>
      <c r="E28" s="2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4">
        <v>2015</v>
      </c>
      <c r="B29" s="3" t="s">
        <v>959</v>
      </c>
      <c r="C29" s="7" t="s">
        <v>960</v>
      </c>
      <c r="D29" s="15" t="s">
        <v>379</v>
      </c>
      <c r="E29" s="2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4">
        <v>2015</v>
      </c>
      <c r="B30" s="3" t="s">
        <v>961</v>
      </c>
      <c r="C30" s="7" t="s">
        <v>41</v>
      </c>
      <c r="D30" s="3" t="s">
        <v>7</v>
      </c>
      <c r="E30" s="2"/>
      <c r="F30" s="2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4">
        <v>2015</v>
      </c>
      <c r="B31" s="3" t="s">
        <v>962</v>
      </c>
      <c r="C31" s="7" t="s">
        <v>963</v>
      </c>
      <c r="D31" s="15" t="s">
        <v>105</v>
      </c>
      <c r="E31" s="2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">
        <v>2015</v>
      </c>
      <c r="B32" s="3" t="s">
        <v>964</v>
      </c>
      <c r="C32" s="7" t="s">
        <v>965</v>
      </c>
      <c r="D32" s="3" t="s">
        <v>7</v>
      </c>
      <c r="E32" s="2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>
        <v>2015</v>
      </c>
      <c r="B33" s="3" t="s">
        <v>966</v>
      </c>
      <c r="C33" s="7" t="s">
        <v>29</v>
      </c>
      <c r="D33" s="3" t="s">
        <v>13</v>
      </c>
      <c r="E33" s="2"/>
      <c r="F33" s="2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>
        <v>2015</v>
      </c>
      <c r="B34" s="16" t="s">
        <v>967</v>
      </c>
      <c r="C34" s="7" t="s">
        <v>968</v>
      </c>
      <c r="D34" s="3" t="s">
        <v>71</v>
      </c>
      <c r="E34" s="2"/>
      <c r="F34" s="2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2015</v>
      </c>
      <c r="B35" s="16" t="s">
        <v>969</v>
      </c>
      <c r="C35" s="7" t="s">
        <v>970</v>
      </c>
      <c r="D35" s="3" t="s">
        <v>7</v>
      </c>
      <c r="E35" s="2"/>
      <c r="F35" s="2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>
        <v>2015</v>
      </c>
      <c r="B36" s="16" t="s">
        <v>971</v>
      </c>
      <c r="C36" s="7" t="s">
        <v>972</v>
      </c>
      <c r="D36" s="3" t="s">
        <v>7</v>
      </c>
      <c r="E36" s="2"/>
      <c r="F36" s="2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/>
      <c r="B37" s="3"/>
      <c r="C37" s="7"/>
      <c r="D37" s="3"/>
      <c r="E37" s="2"/>
      <c r="F37" s="2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/>
      <c r="B38" s="17" t="s">
        <v>973</v>
      </c>
      <c r="C38" s="7"/>
      <c r="D38" s="3"/>
      <c r="E38" s="2"/>
      <c r="F38" s="2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/>
      <c r="B39" s="3"/>
      <c r="C39" s="7"/>
      <c r="D39" s="3"/>
      <c r="E39" s="2"/>
      <c r="F39" s="2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4">
        <v>2015</v>
      </c>
      <c r="B40" s="15" t="s">
        <v>974</v>
      </c>
      <c r="C40" s="18" t="s">
        <v>975</v>
      </c>
      <c r="D40" s="3" t="s">
        <v>13</v>
      </c>
      <c r="E40" s="2"/>
      <c r="F40" s="2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4">
        <v>2015</v>
      </c>
      <c r="B41" s="15" t="s">
        <v>976</v>
      </c>
      <c r="C41" s="18" t="s">
        <v>977</v>
      </c>
      <c r="D41" s="15" t="s">
        <v>7</v>
      </c>
      <c r="E41" s="2"/>
      <c r="F41" s="2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4">
        <v>2015</v>
      </c>
      <c r="B42" s="15" t="s">
        <v>978</v>
      </c>
      <c r="C42" s="18" t="s">
        <v>979</v>
      </c>
      <c r="D42" s="15" t="s">
        <v>101</v>
      </c>
      <c r="E42" s="2"/>
      <c r="F42" s="2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4">
        <v>2015</v>
      </c>
      <c r="B43" s="15" t="s">
        <v>980</v>
      </c>
      <c r="C43" s="18" t="s">
        <v>981</v>
      </c>
      <c r="D43" s="15" t="s">
        <v>982</v>
      </c>
      <c r="E43" s="2"/>
      <c r="F43" s="2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4"/>
      <c r="B44" s="3"/>
      <c r="C44" s="7"/>
      <c r="D44" s="3"/>
      <c r="E44" s="2"/>
      <c r="F44" s="2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4"/>
      <c r="B45" s="3"/>
      <c r="C45" s="7"/>
      <c r="D45" s="3"/>
      <c r="E45" s="2"/>
      <c r="F45" s="2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4"/>
      <c r="B46" s="3"/>
      <c r="C46" s="7"/>
      <c r="D46" s="3"/>
      <c r="E46" s="2"/>
      <c r="F46" s="2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4"/>
      <c r="B47" s="3"/>
      <c r="C47" s="3"/>
      <c r="D47" s="3"/>
      <c r="E47" s="2"/>
      <c r="F47" s="2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4"/>
      <c r="B48" s="3"/>
      <c r="C48" s="7"/>
      <c r="D48" s="3"/>
      <c r="E48" s="2"/>
      <c r="F48" s="2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4"/>
      <c r="B49" s="3"/>
      <c r="C49" s="3"/>
      <c r="D49" s="3"/>
      <c r="E49" s="2"/>
      <c r="F49" s="2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8"/>
      <c r="B50" s="9" t="s">
        <v>365</v>
      </c>
      <c r="C50" s="9" t="s">
        <v>366</v>
      </c>
      <c r="D50" s="4" t="s">
        <v>367</v>
      </c>
      <c r="E50" s="2"/>
      <c r="F50" s="2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8"/>
      <c r="B51" s="9"/>
      <c r="C51" s="9"/>
      <c r="D51" s="10"/>
      <c r="E51" s="2"/>
      <c r="F51" s="2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8"/>
      <c r="B52" s="3" t="s">
        <v>374</v>
      </c>
      <c r="C52" s="19">
        <v>1</v>
      </c>
      <c r="D52" s="6">
        <f t="shared" ref="D52:D62" si="0">C52/42</f>
        <v>2.3809523809523808E-2</v>
      </c>
      <c r="E52" s="2"/>
      <c r="F52" s="2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8"/>
      <c r="B53" s="3" t="s">
        <v>403</v>
      </c>
      <c r="C53" s="19">
        <v>13</v>
      </c>
      <c r="D53" s="6">
        <f t="shared" si="0"/>
        <v>0.30952380952380953</v>
      </c>
      <c r="E53" s="2"/>
      <c r="F53" s="2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8"/>
      <c r="B54" s="3" t="s">
        <v>409</v>
      </c>
      <c r="C54" s="19">
        <v>0</v>
      </c>
      <c r="D54" s="6">
        <f t="shared" si="0"/>
        <v>0</v>
      </c>
      <c r="E54" s="2"/>
      <c r="F54" s="2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8"/>
      <c r="B55" s="3" t="s">
        <v>412</v>
      </c>
      <c r="C55" s="19">
        <v>2</v>
      </c>
      <c r="D55" s="6">
        <f t="shared" si="0"/>
        <v>4.7619047619047616E-2</v>
      </c>
      <c r="E55" s="2"/>
      <c r="F55" s="2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8"/>
      <c r="B56" s="3" t="s">
        <v>415</v>
      </c>
      <c r="C56" s="4">
        <v>3</v>
      </c>
      <c r="D56" s="6">
        <f t="shared" si="0"/>
        <v>7.1428571428571425E-2</v>
      </c>
      <c r="E56" s="2"/>
      <c r="F56" s="2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8"/>
      <c r="B57" s="3" t="s">
        <v>418</v>
      </c>
      <c r="C57" s="19">
        <v>14</v>
      </c>
      <c r="D57" s="6">
        <f t="shared" si="0"/>
        <v>0.33333333333333331</v>
      </c>
      <c r="E57" s="2"/>
      <c r="F57" s="2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8"/>
      <c r="B58" s="3" t="s">
        <v>420</v>
      </c>
      <c r="C58" s="19">
        <v>0</v>
      </c>
      <c r="D58" s="6">
        <f t="shared" si="0"/>
        <v>0</v>
      </c>
      <c r="E58" s="2"/>
      <c r="F58" s="2"/>
      <c r="G58" s="3"/>
      <c r="H58" s="2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8"/>
      <c r="B59" s="3" t="s">
        <v>584</v>
      </c>
      <c r="C59" s="4">
        <v>1</v>
      </c>
      <c r="D59" s="6">
        <f t="shared" si="0"/>
        <v>2.3809523809523808E-2</v>
      </c>
      <c r="E59" s="2"/>
      <c r="F59" s="2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8"/>
      <c r="B60" s="3" t="s">
        <v>423</v>
      </c>
      <c r="C60" s="19">
        <v>1</v>
      </c>
      <c r="D60" s="6">
        <f t="shared" si="0"/>
        <v>2.3809523809523808E-2</v>
      </c>
      <c r="E60" s="2"/>
      <c r="F60" s="2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8"/>
      <c r="B61" s="3" t="s">
        <v>847</v>
      </c>
      <c r="C61" s="19">
        <v>0</v>
      </c>
      <c r="D61" s="6">
        <f t="shared" si="0"/>
        <v>0</v>
      </c>
      <c r="E61" s="2"/>
      <c r="F61" s="2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8"/>
      <c r="B62" s="3" t="s">
        <v>661</v>
      </c>
      <c r="C62" s="19">
        <v>0</v>
      </c>
      <c r="D62" s="6">
        <f t="shared" si="0"/>
        <v>0</v>
      </c>
      <c r="E62" s="2"/>
      <c r="F62" s="2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8"/>
      <c r="B63" s="3"/>
      <c r="C63" s="4"/>
      <c r="D63" s="3"/>
      <c r="E63" s="2"/>
      <c r="F63" s="2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8"/>
      <c r="B64" s="3" t="s">
        <v>426</v>
      </c>
      <c r="C64" s="4">
        <f>SUM(C52:C62)</f>
        <v>35</v>
      </c>
      <c r="D64" s="21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opLeftCell="A16" workbookViewId="0">
      <selection activeCell="B37" sqref="B37"/>
    </sheetView>
  </sheetViews>
  <sheetFormatPr baseColWidth="10" defaultColWidth="15.140625" defaultRowHeight="15" customHeight="1" x14ac:dyDescent="0.25"/>
  <cols>
    <col min="1" max="1" width="11.140625" customWidth="1"/>
    <col min="2" max="2" width="49.140625" customWidth="1"/>
    <col min="3" max="3" width="28.42578125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26" x14ac:dyDescent="0.25">
      <c r="A2" s="22"/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x14ac:dyDescent="0.25">
      <c r="A3" s="22">
        <v>2016</v>
      </c>
      <c r="B3" s="23" t="s">
        <v>983</v>
      </c>
      <c r="C3" s="23" t="s">
        <v>984</v>
      </c>
      <c r="D3" s="23" t="s">
        <v>13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5">
      <c r="A4" s="22">
        <v>2016</v>
      </c>
      <c r="B4" s="23" t="s">
        <v>985</v>
      </c>
      <c r="C4" s="25" t="s">
        <v>986</v>
      </c>
      <c r="D4" s="23" t="s">
        <v>7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x14ac:dyDescent="0.25">
      <c r="A5" s="22">
        <v>2016</v>
      </c>
      <c r="B5" s="23" t="s">
        <v>987</v>
      </c>
      <c r="C5" s="25" t="s">
        <v>988</v>
      </c>
      <c r="D5" s="23" t="s">
        <v>13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x14ac:dyDescent="0.25">
      <c r="A6" s="22">
        <v>2016</v>
      </c>
      <c r="B6" s="23" t="s">
        <v>989</v>
      </c>
      <c r="C6" s="25" t="s">
        <v>990</v>
      </c>
      <c r="D6" s="23" t="s">
        <v>7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x14ac:dyDescent="0.25">
      <c r="A7" s="22">
        <v>2016</v>
      </c>
      <c r="B7" s="23" t="s">
        <v>991</v>
      </c>
      <c r="C7" s="25" t="s">
        <v>992</v>
      </c>
      <c r="D7" s="23" t="s">
        <v>583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x14ac:dyDescent="0.25">
      <c r="A8" s="22">
        <v>2016</v>
      </c>
      <c r="B8" s="23" t="s">
        <v>993</v>
      </c>
      <c r="C8" s="25" t="s">
        <v>994</v>
      </c>
      <c r="D8" s="23" t="s">
        <v>13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x14ac:dyDescent="0.25">
      <c r="A9" s="22">
        <v>2016</v>
      </c>
      <c r="B9" s="23" t="s">
        <v>995</v>
      </c>
      <c r="C9" s="25" t="s">
        <v>996</v>
      </c>
      <c r="D9" s="23" t="s">
        <v>71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x14ac:dyDescent="0.25">
      <c r="A10" s="22">
        <v>2016</v>
      </c>
      <c r="B10" s="23" t="s">
        <v>997</v>
      </c>
      <c r="C10" s="25" t="s">
        <v>998</v>
      </c>
      <c r="D10" s="23" t="s">
        <v>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x14ac:dyDescent="0.25">
      <c r="A11" s="22">
        <v>2016</v>
      </c>
      <c r="B11" s="23" t="s">
        <v>999</v>
      </c>
      <c r="C11" s="25" t="s">
        <v>1000</v>
      </c>
      <c r="D11" s="23" t="s">
        <v>47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x14ac:dyDescent="0.25">
      <c r="A12" s="22">
        <v>2016</v>
      </c>
      <c r="B12" s="23" t="s">
        <v>1001</v>
      </c>
      <c r="C12" s="25" t="s">
        <v>1002</v>
      </c>
      <c r="D12" s="23" t="s">
        <v>71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s="35" customFormat="1" x14ac:dyDescent="0.25">
      <c r="A13" s="10">
        <v>2016</v>
      </c>
      <c r="B13" s="35" t="s">
        <v>1003</v>
      </c>
      <c r="C13" s="35" t="s">
        <v>1004</v>
      </c>
      <c r="D13" s="20" t="s">
        <v>1057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5">
      <c r="A14" s="22">
        <v>2016</v>
      </c>
      <c r="B14" s="23" t="s">
        <v>1005</v>
      </c>
      <c r="C14" s="25" t="s">
        <v>1006</v>
      </c>
      <c r="D14" s="23" t="s">
        <v>105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x14ac:dyDescent="0.25">
      <c r="A15" s="22">
        <v>2016</v>
      </c>
      <c r="B15" s="23" t="s">
        <v>1007</v>
      </c>
      <c r="C15" s="25" t="s">
        <v>1008</v>
      </c>
      <c r="D15" s="23" t="s">
        <v>47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x14ac:dyDescent="0.25">
      <c r="A16" s="22">
        <v>2016</v>
      </c>
      <c r="B16" s="23" t="s">
        <v>1009</v>
      </c>
      <c r="C16" s="25" t="s">
        <v>1010</v>
      </c>
      <c r="D16" s="23" t="s">
        <v>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x14ac:dyDescent="0.25">
      <c r="A17" s="22">
        <v>2016</v>
      </c>
      <c r="B17" s="23" t="s">
        <v>1011</v>
      </c>
      <c r="C17" s="25" t="s">
        <v>1012</v>
      </c>
      <c r="D17" s="23" t="s">
        <v>379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x14ac:dyDescent="0.25">
      <c r="A18" s="22">
        <v>2016</v>
      </c>
      <c r="B18" s="23" t="s">
        <v>1013</v>
      </c>
      <c r="C18" s="25" t="s">
        <v>1014</v>
      </c>
      <c r="D18" s="25" t="s">
        <v>7</v>
      </c>
    </row>
    <row r="19" spans="1:26" x14ac:dyDescent="0.25">
      <c r="A19" s="22">
        <v>2016</v>
      </c>
      <c r="B19" s="23" t="s">
        <v>1015</v>
      </c>
      <c r="C19" s="25" t="s">
        <v>1016</v>
      </c>
      <c r="D19" s="25" t="s">
        <v>13</v>
      </c>
    </row>
    <row r="20" spans="1:26" x14ac:dyDescent="0.25">
      <c r="A20" s="22">
        <v>2016</v>
      </c>
      <c r="B20" s="23" t="s">
        <v>1017</v>
      </c>
      <c r="C20" s="25" t="s">
        <v>41</v>
      </c>
      <c r="D20" s="25" t="s">
        <v>7</v>
      </c>
    </row>
    <row r="21" spans="1:26" x14ac:dyDescent="0.25">
      <c r="A21" s="22">
        <v>2016</v>
      </c>
      <c r="B21" s="23" t="s">
        <v>1018</v>
      </c>
      <c r="C21" s="25" t="s">
        <v>1019</v>
      </c>
      <c r="D21" s="25" t="s">
        <v>7</v>
      </c>
    </row>
    <row r="22" spans="1:26" x14ac:dyDescent="0.25">
      <c r="A22" s="22">
        <v>2016</v>
      </c>
      <c r="B22" s="23" t="s">
        <v>1020</v>
      </c>
      <c r="C22" s="25" t="s">
        <v>715</v>
      </c>
      <c r="D22" s="25" t="s">
        <v>7</v>
      </c>
    </row>
    <row r="23" spans="1:26" x14ac:dyDescent="0.25">
      <c r="A23" s="22">
        <v>2016</v>
      </c>
      <c r="B23" s="23" t="s">
        <v>1021</v>
      </c>
      <c r="C23" s="25" t="s">
        <v>1022</v>
      </c>
      <c r="D23" s="23" t="s">
        <v>71</v>
      </c>
    </row>
    <row r="24" spans="1:26" x14ac:dyDescent="0.25">
      <c r="A24" s="22">
        <v>2016</v>
      </c>
      <c r="B24" s="23" t="s">
        <v>1023</v>
      </c>
      <c r="C24" s="25" t="s">
        <v>1024</v>
      </c>
      <c r="D24" s="23" t="s">
        <v>13</v>
      </c>
    </row>
    <row r="25" spans="1:26" x14ac:dyDescent="0.25">
      <c r="A25" s="22">
        <v>2016</v>
      </c>
      <c r="B25" s="23" t="s">
        <v>1025</v>
      </c>
      <c r="C25" s="23" t="s">
        <v>124</v>
      </c>
      <c r="D25" s="23" t="s">
        <v>7</v>
      </c>
    </row>
    <row r="26" spans="1:26" x14ac:dyDescent="0.25">
      <c r="A26" s="22">
        <v>2016</v>
      </c>
      <c r="B26" s="25" t="s">
        <v>1026</v>
      </c>
      <c r="C26" s="23" t="s">
        <v>369</v>
      </c>
      <c r="D26" s="25" t="s">
        <v>13</v>
      </c>
    </row>
    <row r="27" spans="1:26" x14ac:dyDescent="0.25">
      <c r="A27" s="22">
        <v>2016</v>
      </c>
      <c r="B27" s="25" t="s">
        <v>1027</v>
      </c>
      <c r="C27" s="26" t="s">
        <v>1028</v>
      </c>
      <c r="D27" s="25" t="s">
        <v>71</v>
      </c>
    </row>
    <row r="28" spans="1:26" x14ac:dyDescent="0.25">
      <c r="A28" s="22">
        <v>2016</v>
      </c>
      <c r="B28" s="25" t="s">
        <v>1029</v>
      </c>
      <c r="C28" s="23" t="s">
        <v>750</v>
      </c>
      <c r="D28" s="25" t="s">
        <v>101</v>
      </c>
    </row>
    <row r="29" spans="1:26" x14ac:dyDescent="0.25">
      <c r="A29" s="22">
        <v>2016</v>
      </c>
      <c r="B29" s="25" t="s">
        <v>1030</v>
      </c>
      <c r="C29" s="23" t="s">
        <v>1031</v>
      </c>
      <c r="D29" s="25" t="s">
        <v>47</v>
      </c>
    </row>
    <row r="30" spans="1:26" x14ac:dyDescent="0.25">
      <c r="A30" s="22">
        <v>2016</v>
      </c>
      <c r="B30" s="25" t="s">
        <v>1032</v>
      </c>
      <c r="C30" s="23" t="s">
        <v>1033</v>
      </c>
      <c r="D30" s="25" t="s">
        <v>1034</v>
      </c>
    </row>
    <row r="31" spans="1:26" x14ac:dyDescent="0.25">
      <c r="A31" s="22">
        <v>2016</v>
      </c>
      <c r="B31" s="25" t="s">
        <v>1035</v>
      </c>
      <c r="C31" s="23" t="s">
        <v>1036</v>
      </c>
      <c r="D31" s="25" t="s">
        <v>13</v>
      </c>
    </row>
    <row r="32" spans="1:26" x14ac:dyDescent="0.25">
      <c r="A32" s="22">
        <v>2016</v>
      </c>
      <c r="B32" s="25" t="s">
        <v>1037</v>
      </c>
      <c r="C32" s="23" t="s">
        <v>891</v>
      </c>
      <c r="D32" s="25" t="s">
        <v>105</v>
      </c>
    </row>
    <row r="33" spans="1:4" x14ac:dyDescent="0.25">
      <c r="A33" s="22">
        <v>2016</v>
      </c>
      <c r="B33" s="25" t="s">
        <v>1038</v>
      </c>
      <c r="C33" s="23" t="s">
        <v>1039</v>
      </c>
      <c r="D33" s="25" t="s">
        <v>7</v>
      </c>
    </row>
    <row r="34" spans="1:4" x14ac:dyDescent="0.25">
      <c r="A34" s="22">
        <v>2016</v>
      </c>
      <c r="B34" s="25" t="s">
        <v>1040</v>
      </c>
      <c r="C34" s="23" t="s">
        <v>1041</v>
      </c>
      <c r="D34" s="25" t="s">
        <v>1034</v>
      </c>
    </row>
    <row r="35" spans="1:4" x14ac:dyDescent="0.25">
      <c r="A35" s="22">
        <v>2016</v>
      </c>
      <c r="B35" s="25" t="s">
        <v>1042</v>
      </c>
      <c r="C35" s="23" t="s">
        <v>1043</v>
      </c>
      <c r="D35" s="25" t="s">
        <v>101</v>
      </c>
    </row>
    <row r="36" spans="1:4" s="35" customFormat="1" x14ac:dyDescent="0.25">
      <c r="A36" s="22">
        <v>2016</v>
      </c>
      <c r="B36" s="23" t="s">
        <v>1044</v>
      </c>
      <c r="C36" s="23" t="s">
        <v>1045</v>
      </c>
      <c r="D36" s="23" t="s">
        <v>7</v>
      </c>
    </row>
    <row r="37" spans="1:4" x14ac:dyDescent="0.25">
      <c r="A37" s="22">
        <v>2016</v>
      </c>
      <c r="B37" s="25" t="s">
        <v>1046</v>
      </c>
      <c r="C37" s="23" t="s">
        <v>1047</v>
      </c>
      <c r="D37" s="25" t="s">
        <v>583</v>
      </c>
    </row>
    <row r="38" spans="1:4" x14ac:dyDescent="0.25">
      <c r="A38" s="22">
        <v>2016</v>
      </c>
      <c r="B38" s="25" t="s">
        <v>1048</v>
      </c>
      <c r="C38" s="23" t="s">
        <v>742</v>
      </c>
      <c r="D38" s="25" t="s">
        <v>13</v>
      </c>
    </row>
    <row r="39" spans="1:4" x14ac:dyDescent="0.25">
      <c r="A39" s="22">
        <v>2016</v>
      </c>
      <c r="B39" s="25" t="s">
        <v>1049</v>
      </c>
      <c r="C39" s="23" t="s">
        <v>808</v>
      </c>
      <c r="D39" s="25" t="s">
        <v>7</v>
      </c>
    </row>
    <row r="40" spans="1:4" x14ac:dyDescent="0.25">
      <c r="A40" s="22">
        <v>2016</v>
      </c>
      <c r="B40" s="25" t="s">
        <v>1050</v>
      </c>
      <c r="C40" s="23" t="s">
        <v>774</v>
      </c>
      <c r="D40" s="25" t="s">
        <v>13</v>
      </c>
    </row>
    <row r="41" spans="1:4" x14ac:dyDescent="0.25">
      <c r="A41" s="22">
        <v>2016</v>
      </c>
      <c r="B41" s="25" t="s">
        <v>1051</v>
      </c>
      <c r="C41" s="23" t="s">
        <v>1052</v>
      </c>
      <c r="D41" s="25" t="s">
        <v>13</v>
      </c>
    </row>
    <row r="42" spans="1:4" x14ac:dyDescent="0.25">
      <c r="A42" s="22">
        <v>2016</v>
      </c>
      <c r="B42" s="25" t="s">
        <v>1053</v>
      </c>
      <c r="C42" s="23" t="s">
        <v>1054</v>
      </c>
      <c r="D42" s="25" t="s">
        <v>7</v>
      </c>
    </row>
    <row r="43" spans="1:4" x14ac:dyDescent="0.25">
      <c r="A43" s="22"/>
    </row>
  </sheetData>
  <autoFilter ref="D1:D4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U15" sqref="U15"/>
    </sheetView>
  </sheetViews>
  <sheetFormatPr baseColWidth="10" defaultColWidth="15.140625" defaultRowHeight="15" customHeight="1" x14ac:dyDescent="0.25"/>
  <cols>
    <col min="1" max="1" width="5.7109375" customWidth="1"/>
    <col min="2" max="2" width="28.5703125" customWidth="1"/>
    <col min="3" max="3" width="12.42578125" customWidth="1"/>
    <col min="4" max="13" width="7.5703125" customWidth="1"/>
    <col min="14" max="14" width="7.5703125" style="29" customWidth="1"/>
    <col min="15" max="15" width="15.42578125" customWidth="1"/>
    <col min="16" max="16" width="18.28515625" customWidth="1"/>
    <col min="17" max="17" width="7.5703125" customWidth="1"/>
    <col min="18" max="26" width="13.28515625" customWidth="1"/>
    <col min="27" max="27" width="8.7109375" customWidth="1"/>
  </cols>
  <sheetData>
    <row r="1" spans="1:27" x14ac:dyDescent="0.25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4"/>
      <c r="B3" s="30" t="s">
        <v>365</v>
      </c>
      <c r="C3" s="32" t="s">
        <v>366</v>
      </c>
      <c r="D3" s="31"/>
      <c r="E3" s="31"/>
      <c r="F3" s="31"/>
      <c r="G3" s="31"/>
      <c r="H3" s="31"/>
      <c r="I3" s="31"/>
      <c r="J3" s="31"/>
      <c r="K3" s="31"/>
      <c r="L3" s="31"/>
      <c r="M3" s="31"/>
      <c r="O3" s="33" t="s">
        <v>1056</v>
      </c>
      <c r="P3" s="34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4"/>
      <c r="B4" s="31"/>
      <c r="C4" s="27">
        <v>2005</v>
      </c>
      <c r="D4" s="27">
        <v>2006</v>
      </c>
      <c r="E4" s="27">
        <v>2007</v>
      </c>
      <c r="F4" s="27">
        <v>2008</v>
      </c>
      <c r="G4" s="27">
        <v>2009</v>
      </c>
      <c r="H4" s="27">
        <v>2010</v>
      </c>
      <c r="I4" s="27">
        <v>2011</v>
      </c>
      <c r="J4" s="27">
        <v>2012</v>
      </c>
      <c r="K4" s="27">
        <v>2013</v>
      </c>
      <c r="L4" s="27">
        <v>2014</v>
      </c>
      <c r="M4" s="27">
        <v>2015</v>
      </c>
      <c r="N4" s="28">
        <v>2016</v>
      </c>
      <c r="O4" s="3" t="s">
        <v>1055</v>
      </c>
      <c r="P4" s="3" t="s">
        <v>367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x14ac:dyDescent="0.25">
      <c r="A5" s="4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3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5">
      <c r="A6" s="4"/>
      <c r="B6" s="3" t="s">
        <v>374</v>
      </c>
      <c r="C6" s="4">
        <v>4</v>
      </c>
      <c r="D6" s="4">
        <v>1</v>
      </c>
      <c r="E6" s="4">
        <v>1</v>
      </c>
      <c r="F6" s="4">
        <v>0</v>
      </c>
      <c r="G6" s="4">
        <v>0</v>
      </c>
      <c r="H6" s="4">
        <v>3</v>
      </c>
      <c r="I6" s="4">
        <v>0</v>
      </c>
      <c r="J6" s="4">
        <v>2</v>
      </c>
      <c r="K6" s="4">
        <v>1</v>
      </c>
      <c r="L6" s="4">
        <v>2</v>
      </c>
      <c r="M6" s="19">
        <v>1</v>
      </c>
      <c r="N6" s="19">
        <v>2</v>
      </c>
      <c r="O6" s="3">
        <f>SUM(C6:N6)</f>
        <v>17</v>
      </c>
      <c r="P6" s="21">
        <f>O6/O18</f>
        <v>2.9411764705882353E-2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25">
      <c r="A7" s="4"/>
      <c r="B7" s="3" t="s">
        <v>403</v>
      </c>
      <c r="C7" s="4">
        <v>53</v>
      </c>
      <c r="D7" s="4">
        <v>38</v>
      </c>
      <c r="E7" s="4">
        <v>29</v>
      </c>
      <c r="F7" s="4">
        <v>22</v>
      </c>
      <c r="G7" s="4">
        <v>21</v>
      </c>
      <c r="H7" s="4">
        <v>21</v>
      </c>
      <c r="I7" s="4">
        <v>16</v>
      </c>
      <c r="J7" s="4">
        <v>22</v>
      </c>
      <c r="K7" s="4">
        <v>15</v>
      </c>
      <c r="L7" s="4">
        <v>16</v>
      </c>
      <c r="M7" s="19">
        <v>13</v>
      </c>
      <c r="N7" s="19">
        <v>13</v>
      </c>
      <c r="O7" s="3">
        <f>SUM(C7:N7)</f>
        <v>279</v>
      </c>
      <c r="P7" s="21">
        <f>O7/O18</f>
        <v>0.48269896193771628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25">
      <c r="A8" s="4"/>
      <c r="B8" s="3" t="s">
        <v>409</v>
      </c>
      <c r="C8" s="4">
        <v>4</v>
      </c>
      <c r="D8" s="4">
        <v>3</v>
      </c>
      <c r="E8" s="4">
        <v>0</v>
      </c>
      <c r="F8" s="4">
        <v>0</v>
      </c>
      <c r="G8" s="4">
        <v>2</v>
      </c>
      <c r="H8" s="4">
        <v>1</v>
      </c>
      <c r="I8" s="4">
        <v>0</v>
      </c>
      <c r="J8" s="4">
        <v>0</v>
      </c>
      <c r="K8" s="4">
        <v>1</v>
      </c>
      <c r="L8" s="4">
        <v>2</v>
      </c>
      <c r="M8" s="19">
        <v>0</v>
      </c>
      <c r="N8" s="19">
        <v>3</v>
      </c>
      <c r="O8" s="3">
        <f>SUM(C8:N8)</f>
        <v>16</v>
      </c>
      <c r="P8" s="21">
        <f>O8/O18</f>
        <v>2.768166089965398E-2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4"/>
      <c r="B9" s="3" t="s">
        <v>412</v>
      </c>
      <c r="C9" s="4">
        <v>3</v>
      </c>
      <c r="D9" s="4">
        <v>7</v>
      </c>
      <c r="E9" s="4">
        <v>0</v>
      </c>
      <c r="F9" s="4">
        <v>3</v>
      </c>
      <c r="G9" s="4">
        <v>3</v>
      </c>
      <c r="H9" s="4">
        <v>1</v>
      </c>
      <c r="I9" s="4">
        <v>1</v>
      </c>
      <c r="J9" s="4">
        <v>3</v>
      </c>
      <c r="K9" s="4">
        <v>2</v>
      </c>
      <c r="L9" s="4">
        <v>3</v>
      </c>
      <c r="M9" s="19">
        <v>2</v>
      </c>
      <c r="N9" s="19">
        <v>4</v>
      </c>
      <c r="O9" s="3">
        <f>SUM(C9:N9)</f>
        <v>32</v>
      </c>
      <c r="P9" s="21">
        <f>O9/O18</f>
        <v>5.536332179930796E-2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25">
      <c r="A10" s="4"/>
      <c r="B10" s="3" t="s">
        <v>415</v>
      </c>
      <c r="C10" s="4">
        <v>6</v>
      </c>
      <c r="D10" s="4">
        <v>4</v>
      </c>
      <c r="E10" s="4">
        <v>5</v>
      </c>
      <c r="F10" s="4">
        <v>2</v>
      </c>
      <c r="G10" s="4">
        <v>1</v>
      </c>
      <c r="H10" s="4">
        <v>3</v>
      </c>
      <c r="I10" s="4">
        <v>1</v>
      </c>
      <c r="J10" s="4">
        <v>2</v>
      </c>
      <c r="K10" s="4">
        <v>4</v>
      </c>
      <c r="L10" s="4">
        <v>4</v>
      </c>
      <c r="M10" s="4">
        <v>3</v>
      </c>
      <c r="N10" s="19">
        <v>2</v>
      </c>
      <c r="O10" s="3">
        <f>SUM(C10:N10)</f>
        <v>37</v>
      </c>
      <c r="P10" s="21">
        <f>O10/O18</f>
        <v>6.4013840830449822E-2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4"/>
      <c r="B11" s="3" t="s">
        <v>418</v>
      </c>
      <c r="C11" s="4">
        <v>25</v>
      </c>
      <c r="D11" s="4">
        <v>23</v>
      </c>
      <c r="E11" s="4">
        <v>16</v>
      </c>
      <c r="F11" s="4">
        <v>6</v>
      </c>
      <c r="G11" s="4">
        <v>16</v>
      </c>
      <c r="H11" s="4">
        <v>18</v>
      </c>
      <c r="I11" s="4">
        <v>7</v>
      </c>
      <c r="J11" s="4">
        <v>15</v>
      </c>
      <c r="K11" s="4">
        <v>17</v>
      </c>
      <c r="L11" s="4">
        <v>11</v>
      </c>
      <c r="M11" s="19">
        <v>14</v>
      </c>
      <c r="N11" s="19">
        <v>10</v>
      </c>
      <c r="O11" s="3">
        <f>SUM(C11:N11)</f>
        <v>178</v>
      </c>
      <c r="P11" s="21">
        <f>O11/O18</f>
        <v>0.30795847750865052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4"/>
      <c r="B12" s="3" t="s">
        <v>420</v>
      </c>
      <c r="C12" s="4">
        <v>0</v>
      </c>
      <c r="D12" s="4">
        <v>2</v>
      </c>
      <c r="E12" s="4">
        <v>2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19">
        <v>0</v>
      </c>
      <c r="N12" s="19">
        <v>0</v>
      </c>
      <c r="O12" s="3">
        <f>SUM(C12:N12)</f>
        <v>6</v>
      </c>
      <c r="P12" s="21">
        <f>O12/O18</f>
        <v>1.0380622837370242E-2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4"/>
      <c r="B13" s="3" t="s">
        <v>584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19">
        <v>2</v>
      </c>
      <c r="O13" s="3">
        <f>SUM(C13:N13)</f>
        <v>4</v>
      </c>
      <c r="P13" s="21">
        <f>O13/O18</f>
        <v>6.920415224913495E-3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5">
      <c r="A14" s="4"/>
      <c r="B14" s="3" t="s">
        <v>423</v>
      </c>
      <c r="C14" s="4">
        <v>0</v>
      </c>
      <c r="D14" s="4"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19">
        <v>1</v>
      </c>
      <c r="N14" s="19">
        <v>1</v>
      </c>
      <c r="O14" s="3">
        <f>SUM(C14:N14)</f>
        <v>5</v>
      </c>
      <c r="P14" s="21">
        <f>O14/O18</f>
        <v>8.6505190311418692E-3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 s="4"/>
      <c r="B15" s="3" t="s">
        <v>661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1</v>
      </c>
      <c r="L15" s="4">
        <v>0</v>
      </c>
      <c r="M15" s="19">
        <v>0</v>
      </c>
      <c r="N15" s="19">
        <v>2</v>
      </c>
      <c r="O15" s="3">
        <f>SUM(C15:N15)</f>
        <v>4</v>
      </c>
      <c r="P15" s="21">
        <f>O15/O18</f>
        <v>6.920415224913495E-3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5">
      <c r="A16" s="4"/>
      <c r="B16" s="3" t="s">
        <v>847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19">
        <v>0</v>
      </c>
      <c r="N16" s="19">
        <v>0</v>
      </c>
      <c r="O16" s="3">
        <f>SUM(C16:N16)</f>
        <v>0</v>
      </c>
      <c r="P16" s="21">
        <f>O16/O18</f>
        <v>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4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9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4"/>
      <c r="B18" s="3" t="s">
        <v>426</v>
      </c>
      <c r="C18" s="4">
        <f t="shared" ref="C18:O18" si="0">SUM(C6:C16)</f>
        <v>95</v>
      </c>
      <c r="D18" s="4">
        <f t="shared" si="0"/>
        <v>80</v>
      </c>
      <c r="E18" s="4">
        <f t="shared" si="0"/>
        <v>53</v>
      </c>
      <c r="F18" s="4">
        <f t="shared" si="0"/>
        <v>34</v>
      </c>
      <c r="G18" s="4">
        <f t="shared" si="0"/>
        <v>44</v>
      </c>
      <c r="H18" s="4">
        <f t="shared" si="0"/>
        <v>48</v>
      </c>
      <c r="I18" s="4">
        <f t="shared" si="0"/>
        <v>25</v>
      </c>
      <c r="J18" s="4">
        <f t="shared" si="0"/>
        <v>44</v>
      </c>
      <c r="K18" s="4">
        <f t="shared" si="0"/>
        <v>42</v>
      </c>
      <c r="L18" s="4">
        <f t="shared" si="0"/>
        <v>39</v>
      </c>
      <c r="M18" s="4">
        <f t="shared" si="0"/>
        <v>35</v>
      </c>
      <c r="N18" s="19">
        <f>SUM(N6:N16)</f>
        <v>39</v>
      </c>
      <c r="O18" s="3">
        <f>SUM(O6:O16)</f>
        <v>578</v>
      </c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3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3"/>
      <c r="C23" s="3"/>
      <c r="D23" s="4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3"/>
      <c r="C24" s="3"/>
      <c r="D24" s="4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3"/>
      <c r="C25" s="3"/>
      <c r="D25" s="4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3"/>
      <c r="C26" s="3"/>
      <c r="D26" s="4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3"/>
      <c r="C27" s="3"/>
      <c r="D27" s="4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3"/>
      <c r="C28" s="3"/>
      <c r="D28" s="4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3"/>
      <c r="C29" s="3"/>
      <c r="D29" s="4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3"/>
      <c r="C30" s="3"/>
      <c r="D30" s="4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3"/>
      <c r="C31" s="3"/>
      <c r="D31" s="4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3"/>
      <c r="C32" s="3"/>
      <c r="D32" s="4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3"/>
      <c r="C33" s="3"/>
      <c r="D33" s="4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B3:B4"/>
    <mergeCell ref="O3:P3"/>
    <mergeCell ref="C3:M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 x14ac:dyDescent="0.25"/>
  <cols>
    <col min="1" max="1" width="8.140625" customWidth="1"/>
    <col min="2" max="2" width="33.5703125" customWidth="1"/>
    <col min="3" max="3" width="52" customWidth="1"/>
    <col min="4" max="4" width="24.85546875" customWidth="1"/>
    <col min="5" max="6" width="7.5703125" customWidth="1"/>
    <col min="7" max="14" width="13.28515625" customWidth="1"/>
    <col min="15" max="26" width="8.7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">
        <v>2006</v>
      </c>
      <c r="B3" s="3" t="s">
        <v>4</v>
      </c>
      <c r="C3" s="3" t="s">
        <v>5</v>
      </c>
      <c r="D3" s="3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>
        <v>2006</v>
      </c>
      <c r="B4" s="3" t="s">
        <v>8</v>
      </c>
      <c r="C4" s="3" t="s">
        <v>9</v>
      </c>
      <c r="D4" s="3" t="s">
        <v>10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">
        <v>2006</v>
      </c>
      <c r="B5" s="3" t="s">
        <v>11</v>
      </c>
      <c r="C5" s="3" t="s">
        <v>12</v>
      </c>
      <c r="D5" s="3" t="s">
        <v>13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">
        <v>2006</v>
      </c>
      <c r="B6" s="3" t="s">
        <v>14</v>
      </c>
      <c r="C6" s="3" t="s">
        <v>15</v>
      </c>
      <c r="D6" s="3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">
        <v>2006</v>
      </c>
      <c r="B7" s="3" t="s">
        <v>16</v>
      </c>
      <c r="C7" s="3" t="s">
        <v>17</v>
      </c>
      <c r="D7" s="3" t="s">
        <v>18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>
        <v>2006</v>
      </c>
      <c r="B8" s="3" t="s">
        <v>20</v>
      </c>
      <c r="C8" s="3" t="s">
        <v>21</v>
      </c>
      <c r="D8" s="3" t="s">
        <v>22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">
        <v>2006</v>
      </c>
      <c r="B9" s="3" t="s">
        <v>24</v>
      </c>
      <c r="C9" s="3" t="s">
        <v>25</v>
      </c>
      <c r="D9" s="3" t="s">
        <v>26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>
        <v>2006</v>
      </c>
      <c r="B10" s="3" t="s">
        <v>28</v>
      </c>
      <c r="C10" s="3" t="s">
        <v>29</v>
      </c>
      <c r="D10" s="3" t="s">
        <v>13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">
        <v>2006</v>
      </c>
      <c r="B11" s="3" t="s">
        <v>32</v>
      </c>
      <c r="C11" s="3" t="s">
        <v>33</v>
      </c>
      <c r="D11" s="3" t="s">
        <v>34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>
        <v>2006</v>
      </c>
      <c r="B12" s="3" t="s">
        <v>35</v>
      </c>
      <c r="C12" s="3" t="s">
        <v>38</v>
      </c>
      <c r="D12" s="3" t="s">
        <v>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>
        <v>2006</v>
      </c>
      <c r="B13" s="3" t="s">
        <v>39</v>
      </c>
      <c r="C13" s="3" t="s">
        <v>5</v>
      </c>
      <c r="D13" s="3" t="s">
        <v>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">
        <v>2006</v>
      </c>
      <c r="B14" s="3" t="s">
        <v>44</v>
      </c>
      <c r="C14" s="3" t="s">
        <v>46</v>
      </c>
      <c r="D14" s="3" t="s">
        <v>47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>
        <v>2006</v>
      </c>
      <c r="B15" s="3" t="s">
        <v>50</v>
      </c>
      <c r="C15" s="3" t="s">
        <v>51</v>
      </c>
      <c r="D15" s="3" t="s">
        <v>34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>
        <v>2006</v>
      </c>
      <c r="B16" s="3" t="s">
        <v>56</v>
      </c>
      <c r="C16" s="3" t="s">
        <v>57</v>
      </c>
      <c r="D16" s="3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>
        <v>2006</v>
      </c>
      <c r="B17" s="3" t="s">
        <v>58</v>
      </c>
      <c r="C17" s="3" t="s">
        <v>60</v>
      </c>
      <c r="D17" s="3" t="s">
        <v>13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>
        <v>2006</v>
      </c>
      <c r="B18" s="3" t="s">
        <v>63</v>
      </c>
      <c r="C18" s="3" t="s">
        <v>65</v>
      </c>
      <c r="D18" s="3" t="s">
        <v>47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">
        <v>2006</v>
      </c>
      <c r="B19" s="3" t="s">
        <v>68</v>
      </c>
      <c r="C19" s="3" t="s">
        <v>15</v>
      </c>
      <c r="D19" s="3" t="s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">
        <v>2006</v>
      </c>
      <c r="B20" s="3" t="s">
        <v>74</v>
      </c>
      <c r="C20" s="3" t="s">
        <v>75</v>
      </c>
      <c r="D20" s="3" t="s">
        <v>13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4">
        <v>2006</v>
      </c>
      <c r="B21" s="3" t="s">
        <v>81</v>
      </c>
      <c r="C21" s="3" t="s">
        <v>82</v>
      </c>
      <c r="D21" s="3" t="s">
        <v>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4">
        <v>2006</v>
      </c>
      <c r="B22" s="3" t="s">
        <v>88</v>
      </c>
      <c r="C22" s="3" t="s">
        <v>89</v>
      </c>
      <c r="D22" s="3" t="s">
        <v>90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4">
        <v>2006</v>
      </c>
      <c r="B23" s="3" t="s">
        <v>93</v>
      </c>
      <c r="C23" s="3" t="s">
        <v>95</v>
      </c>
      <c r="D23" s="3" t="s">
        <v>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4">
        <v>2006</v>
      </c>
      <c r="B24" s="3" t="s">
        <v>99</v>
      </c>
      <c r="C24" s="3" t="s">
        <v>86</v>
      </c>
      <c r="D24" s="3" t="s">
        <v>13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4">
        <v>2006</v>
      </c>
      <c r="B25" s="3" t="s">
        <v>103</v>
      </c>
      <c r="C25" s="3" t="s">
        <v>106</v>
      </c>
      <c r="D25" s="3" t="s">
        <v>109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4">
        <v>2006</v>
      </c>
      <c r="B26" s="3" t="s">
        <v>112</v>
      </c>
      <c r="C26" s="3" t="s">
        <v>115</v>
      </c>
      <c r="D26" s="3" t="s">
        <v>118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">
        <v>2006</v>
      </c>
      <c r="B27" s="3" t="s">
        <v>120</v>
      </c>
      <c r="C27" s="3" t="s">
        <v>121</v>
      </c>
      <c r="D27" s="3" t="s">
        <v>123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4">
        <v>2006</v>
      </c>
      <c r="B28" s="3" t="s">
        <v>127</v>
      </c>
      <c r="C28" s="3" t="s">
        <v>128</v>
      </c>
      <c r="D28" s="3" t="s">
        <v>101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4">
        <v>2006</v>
      </c>
      <c r="B29" s="3" t="s">
        <v>131</v>
      </c>
      <c r="C29" s="3" t="s">
        <v>133</v>
      </c>
      <c r="D29" s="3" t="s">
        <v>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4">
        <v>2006</v>
      </c>
      <c r="B30" s="3" t="s">
        <v>136</v>
      </c>
      <c r="C30" s="3" t="s">
        <v>137</v>
      </c>
      <c r="D30" s="3" t="s">
        <v>138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4">
        <v>2006</v>
      </c>
      <c r="B31" s="3" t="s">
        <v>143</v>
      </c>
      <c r="C31" s="3" t="s">
        <v>144</v>
      </c>
      <c r="D31" s="3" t="s">
        <v>13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">
        <v>2006</v>
      </c>
      <c r="B32" s="3" t="s">
        <v>147</v>
      </c>
      <c r="C32" s="3" t="s">
        <v>148</v>
      </c>
      <c r="D32" s="3" t="s">
        <v>13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>
        <v>2006</v>
      </c>
      <c r="B33" s="3" t="s">
        <v>152</v>
      </c>
      <c r="C33" s="3" t="s">
        <v>153</v>
      </c>
      <c r="D33" s="3" t="s">
        <v>34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>
        <v>2006</v>
      </c>
      <c r="B34" s="3" t="s">
        <v>156</v>
      </c>
      <c r="C34" s="3" t="s">
        <v>158</v>
      </c>
      <c r="D34" s="3" t="s">
        <v>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2006</v>
      </c>
      <c r="B35" s="3" t="s">
        <v>165</v>
      </c>
      <c r="C35" s="3" t="s">
        <v>166</v>
      </c>
      <c r="D35" s="3" t="s">
        <v>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>
        <v>2006</v>
      </c>
      <c r="B36" s="3" t="s">
        <v>171</v>
      </c>
      <c r="C36" s="3" t="s">
        <v>172</v>
      </c>
      <c r="D36" s="3" t="s">
        <v>90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>
        <v>2006</v>
      </c>
      <c r="B37" s="3" t="s">
        <v>173</v>
      </c>
      <c r="C37" s="3" t="s">
        <v>175</v>
      </c>
      <c r="D37" s="3" t="s">
        <v>13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>
        <v>2006</v>
      </c>
      <c r="B38" s="3" t="s">
        <v>179</v>
      </c>
      <c r="C38" s="3" t="s">
        <v>182</v>
      </c>
      <c r="D38" s="3" t="s">
        <v>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>
        <v>2006</v>
      </c>
      <c r="B39" s="3" t="s">
        <v>185</v>
      </c>
      <c r="C39" s="3" t="s">
        <v>187</v>
      </c>
      <c r="D39" s="3" t="s">
        <v>188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4">
        <v>2006</v>
      </c>
      <c r="B40" s="3" t="s">
        <v>193</v>
      </c>
      <c r="C40" s="3" t="s">
        <v>195</v>
      </c>
      <c r="D40" s="3" t="s">
        <v>45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4">
        <v>2006</v>
      </c>
      <c r="B41" s="3" t="s">
        <v>199</v>
      </c>
      <c r="C41" s="3" t="s">
        <v>200</v>
      </c>
      <c r="D41" s="3" t="s">
        <v>13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4">
        <v>2006</v>
      </c>
      <c r="B42" s="3" t="s">
        <v>206</v>
      </c>
      <c r="C42" s="3" t="s">
        <v>207</v>
      </c>
      <c r="D42" s="3" t="s">
        <v>209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4">
        <v>2006</v>
      </c>
      <c r="B43" s="3" t="s">
        <v>215</v>
      </c>
      <c r="C43" s="3" t="s">
        <v>216</v>
      </c>
      <c r="D43" s="3" t="s">
        <v>218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4">
        <v>2006</v>
      </c>
      <c r="B44" s="3" t="s">
        <v>221</v>
      </c>
      <c r="C44" s="3" t="s">
        <v>222</v>
      </c>
      <c r="D44" s="3" t="s">
        <v>224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4">
        <v>2006</v>
      </c>
      <c r="B45" s="3" t="s">
        <v>227</v>
      </c>
      <c r="C45" s="3" t="s">
        <v>228</v>
      </c>
      <c r="D45" s="3" t="s">
        <v>230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4">
        <v>2006</v>
      </c>
      <c r="B46" s="3" t="s">
        <v>235</v>
      </c>
      <c r="C46" s="3" t="s">
        <v>236</v>
      </c>
      <c r="D46" s="3" t="s">
        <v>238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4">
        <v>2006</v>
      </c>
      <c r="B47" s="3" t="s">
        <v>242</v>
      </c>
      <c r="C47" s="3" t="s">
        <v>243</v>
      </c>
      <c r="D47" s="3" t="s">
        <v>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4">
        <v>2006</v>
      </c>
      <c r="B48" s="3" t="s">
        <v>247</v>
      </c>
      <c r="C48" s="3" t="s">
        <v>248</v>
      </c>
      <c r="D48" s="3" t="s">
        <v>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4">
        <v>2006</v>
      </c>
      <c r="B49" s="3" t="s">
        <v>252</v>
      </c>
      <c r="C49" s="3" t="s">
        <v>255</v>
      </c>
      <c r="D49" s="3" t="s">
        <v>256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4">
        <v>2006</v>
      </c>
      <c r="B50" s="3" t="s">
        <v>260</v>
      </c>
      <c r="C50" s="3" t="s">
        <v>262</v>
      </c>
      <c r="D50" s="3" t="s">
        <v>7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4">
        <v>2006</v>
      </c>
      <c r="B51" s="3" t="s">
        <v>265</v>
      </c>
      <c r="C51" s="3" t="s">
        <v>267</v>
      </c>
      <c r="D51" s="3" t="s">
        <v>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4">
        <v>2006</v>
      </c>
      <c r="B52" s="3" t="s">
        <v>269</v>
      </c>
      <c r="C52" s="3" t="s">
        <v>270</v>
      </c>
      <c r="D52" s="3" t="s">
        <v>271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4">
        <v>2006</v>
      </c>
      <c r="B53" s="3" t="s">
        <v>274</v>
      </c>
      <c r="C53" s="3" t="s">
        <v>275</v>
      </c>
      <c r="D53" s="3" t="s">
        <v>276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4">
        <v>2006</v>
      </c>
      <c r="B54" s="3" t="s">
        <v>279</v>
      </c>
      <c r="C54" s="3" t="s">
        <v>55</v>
      </c>
      <c r="D54" s="3" t="s">
        <v>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4">
        <v>2006</v>
      </c>
      <c r="B55" s="3" t="s">
        <v>284</v>
      </c>
      <c r="C55" s="3" t="s">
        <v>285</v>
      </c>
      <c r="D55" s="3" t="s">
        <v>71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4">
        <v>2006</v>
      </c>
      <c r="B56" s="3" t="s">
        <v>291</v>
      </c>
      <c r="C56" s="3" t="s">
        <v>292</v>
      </c>
      <c r="D56" s="3" t="s">
        <v>211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4">
        <v>2006</v>
      </c>
      <c r="B57" s="3" t="s">
        <v>295</v>
      </c>
      <c r="C57" s="3" t="s">
        <v>296</v>
      </c>
      <c r="D57" s="3" t="s">
        <v>297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4">
        <v>2006</v>
      </c>
      <c r="B58" s="3" t="s">
        <v>301</v>
      </c>
      <c r="C58" s="3" t="s">
        <v>302</v>
      </c>
      <c r="D58" s="3" t="s">
        <v>304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4">
        <v>2006</v>
      </c>
      <c r="B59" s="3" t="s">
        <v>305</v>
      </c>
      <c r="C59" s="3" t="s">
        <v>306</v>
      </c>
      <c r="D59" s="3" t="s">
        <v>7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4">
        <v>2006</v>
      </c>
      <c r="B60" s="3" t="s">
        <v>308</v>
      </c>
      <c r="C60" s="3" t="s">
        <v>310</v>
      </c>
      <c r="D60" s="3" t="s">
        <v>45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4">
        <v>2006</v>
      </c>
      <c r="B61" s="3" t="s">
        <v>314</v>
      </c>
      <c r="C61" s="3" t="s">
        <v>315</v>
      </c>
      <c r="D61" s="3" t="s">
        <v>71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4">
        <v>2006</v>
      </c>
      <c r="B62" s="3" t="s">
        <v>317</v>
      </c>
      <c r="C62" s="3" t="s">
        <v>318</v>
      </c>
      <c r="D62" s="3" t="s">
        <v>7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4">
        <v>2006</v>
      </c>
      <c r="B63" s="3" t="s">
        <v>322</v>
      </c>
      <c r="C63" s="3" t="s">
        <v>323</v>
      </c>
      <c r="D63" s="3" t="s">
        <v>324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4">
        <v>2006</v>
      </c>
      <c r="B64" s="3" t="s">
        <v>329</v>
      </c>
      <c r="C64" s="3" t="s">
        <v>330</v>
      </c>
      <c r="D64" s="3" t="s">
        <v>331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4">
        <v>2006</v>
      </c>
      <c r="B65" s="3" t="s">
        <v>335</v>
      </c>
      <c r="C65" s="3" t="s">
        <v>336</v>
      </c>
      <c r="D65" s="3" t="s">
        <v>13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4">
        <v>2006</v>
      </c>
      <c r="B66" s="3" t="s">
        <v>342</v>
      </c>
      <c r="C66" s="3" t="s">
        <v>345</v>
      </c>
      <c r="D66" s="3" t="s">
        <v>7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4">
        <v>2006</v>
      </c>
      <c r="B67" s="3" t="s">
        <v>349</v>
      </c>
      <c r="C67" s="3" t="s">
        <v>351</v>
      </c>
      <c r="D67" s="3" t="s">
        <v>7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4">
        <v>2006</v>
      </c>
      <c r="B68" s="3" t="s">
        <v>355</v>
      </c>
      <c r="C68" s="3" t="s">
        <v>356</v>
      </c>
      <c r="D68" s="3" t="s">
        <v>13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4">
        <v>2006</v>
      </c>
      <c r="B69" s="3" t="s">
        <v>359</v>
      </c>
      <c r="C69" s="3" t="s">
        <v>361</v>
      </c>
      <c r="D69" s="3" t="s">
        <v>7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4">
        <v>2006</v>
      </c>
      <c r="B70" s="3" t="s">
        <v>364</v>
      </c>
      <c r="C70" s="3" t="s">
        <v>181</v>
      </c>
      <c r="D70" s="3" t="s">
        <v>7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4">
        <v>2006</v>
      </c>
      <c r="B71" s="3" t="s">
        <v>368</v>
      </c>
      <c r="C71" s="3" t="s">
        <v>369</v>
      </c>
      <c r="D71" s="3" t="s">
        <v>13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4">
        <v>2006</v>
      </c>
      <c r="B72" s="3" t="s">
        <v>371</v>
      </c>
      <c r="C72" s="3" t="s">
        <v>372</v>
      </c>
      <c r="D72" s="3" t="s">
        <v>71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4">
        <v>2006</v>
      </c>
      <c r="B73" s="3" t="s">
        <v>377</v>
      </c>
      <c r="C73" s="3" t="s">
        <v>378</v>
      </c>
      <c r="D73" s="3" t="s">
        <v>379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4">
        <v>2006</v>
      </c>
      <c r="B74" s="3" t="s">
        <v>382</v>
      </c>
      <c r="C74" s="3" t="s">
        <v>313</v>
      </c>
      <c r="D74" s="3" t="s">
        <v>13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4">
        <v>2006</v>
      </c>
      <c r="B75" s="3" t="s">
        <v>385</v>
      </c>
      <c r="C75" s="3" t="s">
        <v>67</v>
      </c>
      <c r="D75" s="3" t="s">
        <v>7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4">
        <v>2006</v>
      </c>
      <c r="B76" s="3" t="s">
        <v>387</v>
      </c>
      <c r="C76" s="3" t="s">
        <v>389</v>
      </c>
      <c r="D76" s="3" t="s">
        <v>7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4">
        <v>2006</v>
      </c>
      <c r="B77" s="3" t="s">
        <v>390</v>
      </c>
      <c r="C77" s="3" t="s">
        <v>391</v>
      </c>
      <c r="D77" s="3" t="s">
        <v>105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4">
        <v>2006</v>
      </c>
      <c r="B78" s="3" t="s">
        <v>394</v>
      </c>
      <c r="C78" s="3" t="s">
        <v>395</v>
      </c>
      <c r="D78" s="3" t="s">
        <v>7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3"/>
      <c r="B79" s="3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3"/>
      <c r="B80" s="3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3"/>
      <c r="B81" s="3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4"/>
      <c r="B82" s="3" t="s">
        <v>365</v>
      </c>
      <c r="C82" s="3" t="s">
        <v>366</v>
      </c>
      <c r="D82" s="4" t="s">
        <v>367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4"/>
      <c r="B83" s="3"/>
      <c r="C83" s="3"/>
      <c r="D83" s="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4"/>
      <c r="B84" s="3" t="s">
        <v>374</v>
      </c>
      <c r="C84" s="4">
        <v>1</v>
      </c>
      <c r="D84" s="6">
        <f>C84/C93</f>
        <v>1.3157894736842105E-2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4"/>
      <c r="B85" s="3" t="s">
        <v>403</v>
      </c>
      <c r="C85" s="4">
        <v>38</v>
      </c>
      <c r="D85" s="6">
        <f t="shared" ref="D85:D91" si="0">C85/76</f>
        <v>0.5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4"/>
      <c r="B86" s="3" t="s">
        <v>409</v>
      </c>
      <c r="C86" s="4">
        <v>3</v>
      </c>
      <c r="D86" s="6">
        <f t="shared" si="0"/>
        <v>3.9473684210526314E-2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4"/>
      <c r="B87" s="3" t="s">
        <v>412</v>
      </c>
      <c r="C87" s="4">
        <v>7</v>
      </c>
      <c r="D87" s="6">
        <f t="shared" si="0"/>
        <v>9.2105263157894732E-2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4"/>
      <c r="B88" s="3" t="s">
        <v>415</v>
      </c>
      <c r="C88" s="4">
        <v>4</v>
      </c>
      <c r="D88" s="6">
        <f t="shared" si="0"/>
        <v>5.2631578947368418E-2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4"/>
      <c r="B89" s="3" t="s">
        <v>418</v>
      </c>
      <c r="C89" s="4">
        <v>23</v>
      </c>
      <c r="D89" s="6">
        <f t="shared" si="0"/>
        <v>0.30263157894736842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4"/>
      <c r="B90" s="3" t="s">
        <v>420</v>
      </c>
      <c r="C90" s="4">
        <v>2</v>
      </c>
      <c r="D90" s="6">
        <f t="shared" si="0"/>
        <v>2.6315789473684209E-2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4"/>
      <c r="B91" s="3" t="s">
        <v>423</v>
      </c>
      <c r="C91" s="4">
        <v>2</v>
      </c>
      <c r="D91" s="6">
        <f t="shared" si="0"/>
        <v>2.6315789473684209E-2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4"/>
      <c r="B92" s="3"/>
      <c r="C92" s="4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4"/>
      <c r="B93" s="3" t="s">
        <v>426</v>
      </c>
      <c r="C93" s="4">
        <v>76</v>
      </c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D1:D9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 x14ac:dyDescent="0.25"/>
  <cols>
    <col min="1" max="1" width="10" customWidth="1"/>
    <col min="2" max="2" width="44" customWidth="1"/>
    <col min="3" max="3" width="52" customWidth="1"/>
    <col min="4" max="4" width="25.140625" customWidth="1"/>
    <col min="5" max="6" width="7.5703125" customWidth="1"/>
    <col min="7" max="14" width="13.28515625" customWidth="1"/>
    <col min="15" max="26" width="8.7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">
        <v>2007</v>
      </c>
      <c r="B3" s="5" t="s">
        <v>6</v>
      </c>
      <c r="C3" s="5" t="s">
        <v>19</v>
      </c>
      <c r="D3" s="5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>
        <v>2007</v>
      </c>
      <c r="B4" s="5" t="s">
        <v>23</v>
      </c>
      <c r="C4" s="5" t="s">
        <v>27</v>
      </c>
      <c r="D4" s="5" t="s">
        <v>13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">
        <v>2007</v>
      </c>
      <c r="B5" s="5" t="s">
        <v>30</v>
      </c>
      <c r="C5" s="5" t="s">
        <v>31</v>
      </c>
      <c r="D5" s="5" t="s">
        <v>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">
        <v>2007</v>
      </c>
      <c r="B6" s="5" t="s">
        <v>36</v>
      </c>
      <c r="C6" s="5" t="s">
        <v>37</v>
      </c>
      <c r="D6" s="5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">
        <v>2007</v>
      </c>
      <c r="B7" s="5" t="s">
        <v>40</v>
      </c>
      <c r="C7" s="5" t="s">
        <v>41</v>
      </c>
      <c r="D7" s="5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>
        <v>2007</v>
      </c>
      <c r="B8" s="5" t="s">
        <v>48</v>
      </c>
      <c r="C8" s="5" t="s">
        <v>49</v>
      </c>
      <c r="D8" s="5" t="s">
        <v>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">
        <v>2007</v>
      </c>
      <c r="B9" s="5" t="s">
        <v>54</v>
      </c>
      <c r="C9" s="5" t="s">
        <v>55</v>
      </c>
      <c r="D9" s="5" t="s">
        <v>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>
        <v>2007</v>
      </c>
      <c r="B10" s="5" t="s">
        <v>59</v>
      </c>
      <c r="C10" s="5" t="s">
        <v>61</v>
      </c>
      <c r="D10" s="5" t="s">
        <v>13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">
        <v>2007</v>
      </c>
      <c r="B11" s="5" t="s">
        <v>66</v>
      </c>
      <c r="C11" s="5" t="s">
        <v>67</v>
      </c>
      <c r="D11" s="5" t="s">
        <v>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>
        <v>2007</v>
      </c>
      <c r="B12" s="5" t="s">
        <v>72</v>
      </c>
      <c r="C12" s="5" t="s">
        <v>73</v>
      </c>
      <c r="D12" s="5" t="s">
        <v>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>
        <v>2007</v>
      </c>
      <c r="B13" s="5" t="s">
        <v>78</v>
      </c>
      <c r="C13" s="5" t="s">
        <v>80</v>
      </c>
      <c r="D13" s="5" t="s">
        <v>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">
        <v>2007</v>
      </c>
      <c r="B14" s="5" t="s">
        <v>85</v>
      </c>
      <c r="C14" s="5" t="s">
        <v>87</v>
      </c>
      <c r="D14" s="3" t="s">
        <v>13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>
        <v>2007</v>
      </c>
      <c r="B15" s="5" t="s">
        <v>94</v>
      </c>
      <c r="C15" s="5" t="s">
        <v>41</v>
      </c>
      <c r="D15" s="5" t="s">
        <v>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>
        <v>2007</v>
      </c>
      <c r="B16" s="5" t="s">
        <v>98</v>
      </c>
      <c r="C16" s="5" t="s">
        <v>100</v>
      </c>
      <c r="D16" s="5" t="s">
        <v>101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>
        <v>2007</v>
      </c>
      <c r="B17" s="5" t="s">
        <v>107</v>
      </c>
      <c r="C17" s="5" t="s">
        <v>108</v>
      </c>
      <c r="D17" s="5" t="s">
        <v>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>
        <v>2007</v>
      </c>
      <c r="B18" s="5" t="s">
        <v>113</v>
      </c>
      <c r="C18" s="5" t="s">
        <v>117</v>
      </c>
      <c r="D18" s="5" t="s">
        <v>13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">
        <v>2007</v>
      </c>
      <c r="B19" s="5" t="s">
        <v>122</v>
      </c>
      <c r="C19" s="5" t="s">
        <v>124</v>
      </c>
      <c r="D19" s="5" t="s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">
        <v>2007</v>
      </c>
      <c r="B20" s="5" t="s">
        <v>130</v>
      </c>
      <c r="C20" s="5" t="s">
        <v>132</v>
      </c>
      <c r="D20" s="5" t="s">
        <v>134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4">
        <v>2007</v>
      </c>
      <c r="B21" s="5" t="s">
        <v>141</v>
      </c>
      <c r="C21" s="5" t="s">
        <v>142</v>
      </c>
      <c r="D21" s="5" t="s">
        <v>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4">
        <v>2007</v>
      </c>
      <c r="B22" s="5" t="s">
        <v>149</v>
      </c>
      <c r="C22" s="5" t="s">
        <v>151</v>
      </c>
      <c r="D22" s="5" t="s">
        <v>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4">
        <v>2007</v>
      </c>
      <c r="B23" s="5" t="s">
        <v>157</v>
      </c>
      <c r="C23" s="5" t="s">
        <v>159</v>
      </c>
      <c r="D23" s="5" t="s">
        <v>101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4">
        <v>2007</v>
      </c>
      <c r="B24" s="5" t="s">
        <v>167</v>
      </c>
      <c r="C24" s="5" t="s">
        <v>168</v>
      </c>
      <c r="D24" s="5" t="s">
        <v>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4">
        <v>2007</v>
      </c>
      <c r="B25" s="5" t="s">
        <v>176</v>
      </c>
      <c r="C25" s="5" t="s">
        <v>178</v>
      </c>
      <c r="D25" s="5" t="s">
        <v>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4">
        <v>2007</v>
      </c>
      <c r="B26" s="5" t="s">
        <v>183</v>
      </c>
      <c r="C26" s="5" t="s">
        <v>55</v>
      </c>
      <c r="D26" s="5" t="s">
        <v>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">
        <v>2007</v>
      </c>
      <c r="B27" s="5" t="s">
        <v>190</v>
      </c>
      <c r="C27" s="5" t="s">
        <v>191</v>
      </c>
      <c r="D27" s="5" t="s">
        <v>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4">
        <v>2007</v>
      </c>
      <c r="B28" s="5" t="s">
        <v>197</v>
      </c>
      <c r="C28" s="5" t="s">
        <v>198</v>
      </c>
      <c r="D28" s="5" t="s">
        <v>13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4">
        <v>2007</v>
      </c>
      <c r="B29" s="5" t="s">
        <v>203</v>
      </c>
      <c r="C29" s="5" t="s">
        <v>204</v>
      </c>
      <c r="D29" s="5" t="s">
        <v>205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4">
        <v>2007</v>
      </c>
      <c r="B30" s="5" t="s">
        <v>212</v>
      </c>
      <c r="C30" s="5" t="s">
        <v>213</v>
      </c>
      <c r="D30" s="5" t="s">
        <v>214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4">
        <v>2007</v>
      </c>
      <c r="B31" s="5" t="s">
        <v>220</v>
      </c>
      <c r="C31" s="5" t="s">
        <v>29</v>
      </c>
      <c r="D31" s="5" t="s">
        <v>13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">
        <v>2007</v>
      </c>
      <c r="B32" s="5" t="s">
        <v>226</v>
      </c>
      <c r="C32" s="5" t="s">
        <v>124</v>
      </c>
      <c r="D32" s="5" t="s">
        <v>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>
        <v>2007</v>
      </c>
      <c r="B33" s="5" t="s">
        <v>232</v>
      </c>
      <c r="C33" s="5" t="s">
        <v>233</v>
      </c>
      <c r="D33" s="5" t="s">
        <v>234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>
        <v>2007</v>
      </c>
      <c r="B34" s="5" t="s">
        <v>240</v>
      </c>
      <c r="C34" s="5" t="s">
        <v>241</v>
      </c>
      <c r="D34" s="5" t="s">
        <v>101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2007</v>
      </c>
      <c r="B35" s="5" t="s">
        <v>246</v>
      </c>
      <c r="C35" s="5" t="s">
        <v>80</v>
      </c>
      <c r="D35" s="5" t="s">
        <v>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>
        <v>2007</v>
      </c>
      <c r="B36" s="5" t="s">
        <v>249</v>
      </c>
      <c r="C36" s="5" t="s">
        <v>251</v>
      </c>
      <c r="D36" s="5" t="s">
        <v>253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>
        <v>2007</v>
      </c>
      <c r="B37" s="5" t="s">
        <v>257</v>
      </c>
      <c r="C37" s="5" t="s">
        <v>258</v>
      </c>
      <c r="D37" s="5" t="s">
        <v>263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>
        <v>2007</v>
      </c>
      <c r="B38" s="5" t="s">
        <v>266</v>
      </c>
      <c r="C38" s="5" t="s">
        <v>268</v>
      </c>
      <c r="D38" s="5" t="s">
        <v>13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>
        <v>2007</v>
      </c>
      <c r="B39" s="5" t="s">
        <v>272</v>
      </c>
      <c r="C39" s="5" t="s">
        <v>273</v>
      </c>
      <c r="D39" s="5" t="s">
        <v>13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4">
        <v>2007</v>
      </c>
      <c r="B40" s="5" t="s">
        <v>278</v>
      </c>
      <c r="C40" s="5" t="s">
        <v>200</v>
      </c>
      <c r="D40" s="5" t="s">
        <v>13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4">
        <v>2007</v>
      </c>
      <c r="B41" s="5" t="s">
        <v>281</v>
      </c>
      <c r="C41" s="5" t="s">
        <v>283</v>
      </c>
      <c r="D41" s="5" t="s">
        <v>13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4">
        <v>2007</v>
      </c>
      <c r="B42" s="5" t="s">
        <v>287</v>
      </c>
      <c r="C42" s="5" t="s">
        <v>289</v>
      </c>
      <c r="D42" s="5" t="s">
        <v>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4">
        <v>2007</v>
      </c>
      <c r="B43" s="5" t="s">
        <v>293</v>
      </c>
      <c r="C43" s="5" t="s">
        <v>294</v>
      </c>
      <c r="D43" s="5" t="s">
        <v>13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4">
        <v>2007</v>
      </c>
      <c r="B44" s="5" t="s">
        <v>299</v>
      </c>
      <c r="C44" s="5" t="s">
        <v>300</v>
      </c>
      <c r="D44" s="5" t="s">
        <v>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4">
        <v>2007</v>
      </c>
      <c r="B45" s="5" t="s">
        <v>311</v>
      </c>
      <c r="C45" s="5" t="s">
        <v>313</v>
      </c>
      <c r="D45" s="3" t="s">
        <v>13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4">
        <v>2007</v>
      </c>
      <c r="B46" s="5" t="s">
        <v>316</v>
      </c>
      <c r="C46" s="5" t="s">
        <v>124</v>
      </c>
      <c r="D46" s="5" t="s">
        <v>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4">
        <v>2007</v>
      </c>
      <c r="B47" s="5" t="s">
        <v>321</v>
      </c>
      <c r="C47" s="5" t="s">
        <v>31</v>
      </c>
      <c r="D47" s="5" t="s">
        <v>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4">
        <v>2007</v>
      </c>
      <c r="B48" s="5" t="s">
        <v>325</v>
      </c>
      <c r="C48" s="5" t="s">
        <v>327</v>
      </c>
      <c r="D48" s="5" t="s">
        <v>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4">
        <v>2007</v>
      </c>
      <c r="B49" s="5" t="s">
        <v>332</v>
      </c>
      <c r="C49" s="5" t="s">
        <v>29</v>
      </c>
      <c r="D49" s="5" t="s">
        <v>13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4">
        <v>2007</v>
      </c>
      <c r="B50" s="5" t="s">
        <v>337</v>
      </c>
      <c r="C50" s="5" t="s">
        <v>55</v>
      </c>
      <c r="D50" s="5" t="s">
        <v>7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4">
        <v>2007</v>
      </c>
      <c r="B51" s="5" t="s">
        <v>339</v>
      </c>
      <c r="C51" s="5" t="s">
        <v>340</v>
      </c>
      <c r="D51" s="5" t="s">
        <v>164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4">
        <v>2007</v>
      </c>
      <c r="B52" s="5" t="s">
        <v>346</v>
      </c>
      <c r="C52" s="5" t="s">
        <v>300</v>
      </c>
      <c r="D52" s="5" t="s">
        <v>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4">
        <v>2007</v>
      </c>
      <c r="B53" s="5" t="s">
        <v>350</v>
      </c>
      <c r="C53" s="3"/>
      <c r="D53" s="5" t="s">
        <v>253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4">
        <v>2007</v>
      </c>
      <c r="B54" s="5" t="s">
        <v>354</v>
      </c>
      <c r="C54" s="5" t="s">
        <v>204</v>
      </c>
      <c r="D54" s="5" t="s">
        <v>205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3"/>
      <c r="B55" s="3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3"/>
      <c r="B56" s="3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4"/>
      <c r="B57" s="3" t="s">
        <v>365</v>
      </c>
      <c r="C57" s="3" t="s">
        <v>366</v>
      </c>
      <c r="D57" s="4" t="s">
        <v>367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4"/>
      <c r="B58" s="3"/>
      <c r="C58" s="3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4"/>
      <c r="B59" s="3" t="s">
        <v>374</v>
      </c>
      <c r="C59" s="4">
        <v>1</v>
      </c>
      <c r="D59" s="6">
        <f t="shared" ref="D59:D66" si="0">C59/52</f>
        <v>1.9230769230769232E-2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4"/>
      <c r="B60" s="3" t="s">
        <v>403</v>
      </c>
      <c r="C60" s="4">
        <v>29</v>
      </c>
      <c r="D60" s="6">
        <f t="shared" si="0"/>
        <v>0.55769230769230771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4"/>
      <c r="B61" s="3" t="s">
        <v>409</v>
      </c>
      <c r="C61" s="4">
        <v>0</v>
      </c>
      <c r="D61" s="6">
        <f t="shared" si="0"/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4"/>
      <c r="B62" s="3" t="s">
        <v>412</v>
      </c>
      <c r="C62" s="4">
        <v>0</v>
      </c>
      <c r="D62" s="6">
        <f t="shared" si="0"/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4"/>
      <c r="B63" s="3" t="s">
        <v>415</v>
      </c>
      <c r="C63" s="4">
        <v>5</v>
      </c>
      <c r="D63" s="6">
        <f t="shared" si="0"/>
        <v>9.6153846153846159E-2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4"/>
      <c r="B64" s="3" t="s">
        <v>418</v>
      </c>
      <c r="C64" s="4">
        <v>16</v>
      </c>
      <c r="D64" s="6">
        <f t="shared" si="0"/>
        <v>0.30769230769230771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4"/>
      <c r="B65" s="3" t="s">
        <v>420</v>
      </c>
      <c r="C65" s="4">
        <v>2</v>
      </c>
      <c r="D65" s="6">
        <f t="shared" si="0"/>
        <v>3.8461538461538464E-2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4"/>
      <c r="B66" s="3" t="s">
        <v>423</v>
      </c>
      <c r="C66" s="4">
        <v>0</v>
      </c>
      <c r="D66" s="6">
        <f t="shared" si="0"/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4"/>
      <c r="B67" s="3"/>
      <c r="C67" s="4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4"/>
      <c r="B68" s="3" t="s">
        <v>426</v>
      </c>
      <c r="C68" s="4">
        <v>52</v>
      </c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D1:D68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 x14ac:dyDescent="0.25"/>
  <cols>
    <col min="1" max="1" width="8.7109375" customWidth="1"/>
    <col min="2" max="2" width="35.42578125" customWidth="1"/>
    <col min="3" max="3" width="52" customWidth="1"/>
    <col min="4" max="4" width="19.7109375" customWidth="1"/>
    <col min="5" max="6" width="7.5703125" customWidth="1"/>
    <col min="7" max="14" width="13.28515625" customWidth="1"/>
    <col min="15" max="26" width="8.7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">
        <v>2008</v>
      </c>
      <c r="B3" s="3" t="s">
        <v>460</v>
      </c>
      <c r="C3" s="3" t="s">
        <v>15</v>
      </c>
      <c r="D3" s="5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>
        <v>2008</v>
      </c>
      <c r="B4" s="3" t="s">
        <v>461</v>
      </c>
      <c r="C4" s="3" t="s">
        <v>462</v>
      </c>
      <c r="D4" s="3" t="s">
        <v>34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">
        <v>2008</v>
      </c>
      <c r="B5" s="3" t="s">
        <v>463</v>
      </c>
      <c r="C5" s="3" t="s">
        <v>464</v>
      </c>
      <c r="D5" s="3" t="s">
        <v>13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">
        <v>2008</v>
      </c>
      <c r="B6" s="3" t="s">
        <v>465</v>
      </c>
      <c r="C6" s="3" t="s">
        <v>466</v>
      </c>
      <c r="D6" s="3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">
        <v>2008</v>
      </c>
      <c r="B7" s="3" t="s">
        <v>467</v>
      </c>
      <c r="C7" s="3" t="s">
        <v>191</v>
      </c>
      <c r="D7" s="5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>
        <v>2008</v>
      </c>
      <c r="B8" s="3" t="s">
        <v>468</v>
      </c>
      <c r="C8" s="3" t="s">
        <v>15</v>
      </c>
      <c r="D8" s="5" t="s">
        <v>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">
        <v>2008</v>
      </c>
      <c r="B9" s="3" t="s">
        <v>469</v>
      </c>
      <c r="C9" s="3" t="s">
        <v>470</v>
      </c>
      <c r="D9" s="3" t="s">
        <v>13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>
        <v>2008</v>
      </c>
      <c r="B10" s="3" t="s">
        <v>471</v>
      </c>
      <c r="C10" s="3" t="s">
        <v>472</v>
      </c>
      <c r="D10" s="3" t="s">
        <v>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">
        <v>2008</v>
      </c>
      <c r="B11" s="3" t="s">
        <v>473</v>
      </c>
      <c r="C11" s="3" t="s">
        <v>474</v>
      </c>
      <c r="D11" s="3" t="s">
        <v>123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>
        <v>2008</v>
      </c>
      <c r="B12" s="3" t="s">
        <v>475</v>
      </c>
      <c r="C12" s="3" t="s">
        <v>476</v>
      </c>
      <c r="D12" s="3" t="s">
        <v>477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>
        <v>2008</v>
      </c>
      <c r="B13" s="3" t="s">
        <v>478</v>
      </c>
      <c r="C13" s="3" t="s">
        <v>204</v>
      </c>
      <c r="D13" s="3" t="s">
        <v>205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">
        <v>2008</v>
      </c>
      <c r="B14" s="3" t="s">
        <v>479</v>
      </c>
      <c r="C14" s="3" t="s">
        <v>15</v>
      </c>
      <c r="D14" s="5" t="s">
        <v>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>
        <v>2008</v>
      </c>
      <c r="B15" s="3" t="s">
        <v>480</v>
      </c>
      <c r="C15" s="3" t="s">
        <v>481</v>
      </c>
      <c r="D15" s="5" t="s">
        <v>13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>
        <v>2008</v>
      </c>
      <c r="B16" s="3" t="s">
        <v>482</v>
      </c>
      <c r="C16" s="3" t="s">
        <v>483</v>
      </c>
      <c r="D16" s="3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>
        <v>2008</v>
      </c>
      <c r="B17" s="3" t="s">
        <v>484</v>
      </c>
      <c r="C17" s="3" t="s">
        <v>485</v>
      </c>
      <c r="D17" s="3" t="s">
        <v>34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>
        <v>2008</v>
      </c>
      <c r="B18" s="3" t="s">
        <v>486</v>
      </c>
      <c r="C18" s="3" t="s">
        <v>41</v>
      </c>
      <c r="D18" s="3" t="s">
        <v>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">
        <v>2008</v>
      </c>
      <c r="B19" s="3" t="s">
        <v>487</v>
      </c>
      <c r="C19" s="3" t="s">
        <v>488</v>
      </c>
      <c r="D19" s="3" t="s">
        <v>13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">
        <v>2008</v>
      </c>
      <c r="B20" s="3" t="s">
        <v>489</v>
      </c>
      <c r="C20" s="3" t="s">
        <v>490</v>
      </c>
      <c r="D20" s="3" t="s">
        <v>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4">
        <v>2008</v>
      </c>
      <c r="B21" s="3" t="s">
        <v>491</v>
      </c>
      <c r="C21" s="3" t="s">
        <v>492</v>
      </c>
      <c r="D21" s="3" t="s">
        <v>34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4">
        <v>2008</v>
      </c>
      <c r="B22" s="3" t="s">
        <v>493</v>
      </c>
      <c r="C22" s="3" t="s">
        <v>38</v>
      </c>
      <c r="D22" s="3" t="s">
        <v>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4">
        <v>2008</v>
      </c>
      <c r="B23" s="3" t="s">
        <v>494</v>
      </c>
      <c r="C23" s="3" t="s">
        <v>495</v>
      </c>
      <c r="D23" s="3" t="s">
        <v>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4">
        <v>2008</v>
      </c>
      <c r="B24" s="3" t="s">
        <v>496</v>
      </c>
      <c r="C24" s="3" t="s">
        <v>495</v>
      </c>
      <c r="D24" s="3" t="s">
        <v>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4">
        <v>2008</v>
      </c>
      <c r="B25" s="3" t="s">
        <v>497</v>
      </c>
      <c r="C25" s="3" t="s">
        <v>498</v>
      </c>
      <c r="D25" s="3" t="s">
        <v>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4">
        <v>2008</v>
      </c>
      <c r="B26" s="3" t="s">
        <v>499</v>
      </c>
      <c r="C26" s="3" t="s">
        <v>500</v>
      </c>
      <c r="D26" s="3" t="s">
        <v>45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">
        <v>2008</v>
      </c>
      <c r="B27" s="3" t="s">
        <v>501</v>
      </c>
      <c r="C27" s="3" t="s">
        <v>502</v>
      </c>
      <c r="D27" s="3" t="s">
        <v>164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4">
        <v>2008</v>
      </c>
      <c r="B28" s="3" t="s">
        <v>503</v>
      </c>
      <c r="C28" s="3" t="s">
        <v>29</v>
      </c>
      <c r="D28" s="5" t="s">
        <v>13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4">
        <v>2008</v>
      </c>
      <c r="B29" s="3" t="s">
        <v>504</v>
      </c>
      <c r="C29" s="3" t="s">
        <v>55</v>
      </c>
      <c r="D29" s="5" t="s">
        <v>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4">
        <v>2008</v>
      </c>
      <c r="B30" s="3" t="s">
        <v>505</v>
      </c>
      <c r="C30" s="3" t="s">
        <v>506</v>
      </c>
      <c r="D30" s="3" t="s">
        <v>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4">
        <v>2008</v>
      </c>
      <c r="B31" s="3" t="s">
        <v>507</v>
      </c>
      <c r="C31" s="3" t="s">
        <v>55</v>
      </c>
      <c r="D31" s="5" t="s">
        <v>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">
        <v>2008</v>
      </c>
      <c r="B32" s="3" t="s">
        <v>508</v>
      </c>
      <c r="C32" s="3" t="s">
        <v>509</v>
      </c>
      <c r="D32" s="5" t="s">
        <v>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>
        <v>2008</v>
      </c>
      <c r="B33" s="3" t="s">
        <v>510</v>
      </c>
      <c r="C33" s="3" t="s">
        <v>55</v>
      </c>
      <c r="D33" s="5" t="s">
        <v>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>
        <v>2008</v>
      </c>
      <c r="B34" s="3" t="s">
        <v>511</v>
      </c>
      <c r="C34" s="3" t="s">
        <v>512</v>
      </c>
      <c r="D34" s="5" t="s">
        <v>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2008</v>
      </c>
      <c r="B35" s="3" t="s">
        <v>513</v>
      </c>
      <c r="C35" s="3" t="s">
        <v>514</v>
      </c>
      <c r="D35" s="5" t="s">
        <v>101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>
        <v>2008</v>
      </c>
      <c r="B36" s="3" t="s">
        <v>515</v>
      </c>
      <c r="C36" s="3" t="s">
        <v>516</v>
      </c>
      <c r="D36" s="5" t="s">
        <v>13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3"/>
      <c r="B37" s="3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3"/>
      <c r="B38" s="3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/>
      <c r="B39" s="3" t="s">
        <v>365</v>
      </c>
      <c r="C39" s="3" t="s">
        <v>366</v>
      </c>
      <c r="D39" s="4" t="s">
        <v>367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4"/>
      <c r="B40" s="3"/>
      <c r="C40" s="3"/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4"/>
      <c r="B41" s="3" t="s">
        <v>374</v>
      </c>
      <c r="C41" s="4">
        <v>0</v>
      </c>
      <c r="D41" s="6">
        <f t="shared" ref="D41:D48" si="0">C41/34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4"/>
      <c r="B42" s="3" t="s">
        <v>403</v>
      </c>
      <c r="C42" s="4">
        <v>22</v>
      </c>
      <c r="D42" s="6">
        <f t="shared" si="0"/>
        <v>0.6470588235294118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4"/>
      <c r="B43" s="3" t="s">
        <v>409</v>
      </c>
      <c r="C43" s="4">
        <v>0</v>
      </c>
      <c r="D43" s="6">
        <f t="shared" si="0"/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4"/>
      <c r="B44" s="3" t="s">
        <v>412</v>
      </c>
      <c r="C44" s="4">
        <v>3</v>
      </c>
      <c r="D44" s="6">
        <f t="shared" si="0"/>
        <v>8.8235294117647065E-2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4"/>
      <c r="B45" s="3" t="s">
        <v>415</v>
      </c>
      <c r="C45" s="4">
        <v>2</v>
      </c>
      <c r="D45" s="6">
        <f t="shared" si="0"/>
        <v>5.8823529411764705E-2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4"/>
      <c r="B46" s="3" t="s">
        <v>418</v>
      </c>
      <c r="C46" s="4">
        <v>6</v>
      </c>
      <c r="D46" s="6">
        <f t="shared" si="0"/>
        <v>0.17647058823529413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4"/>
      <c r="B47" s="3" t="s">
        <v>420</v>
      </c>
      <c r="C47" s="4">
        <v>1</v>
      </c>
      <c r="D47" s="6">
        <f t="shared" si="0"/>
        <v>2.9411764705882353E-2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4"/>
      <c r="B48" s="3" t="s">
        <v>423</v>
      </c>
      <c r="C48" s="4">
        <v>0</v>
      </c>
      <c r="D48" s="6">
        <f t="shared" si="0"/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4"/>
      <c r="B49" s="3"/>
      <c r="C49" s="4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4"/>
      <c r="B50" s="3" t="s">
        <v>426</v>
      </c>
      <c r="C50" s="4">
        <v>34</v>
      </c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D1:D5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 x14ac:dyDescent="0.25"/>
  <cols>
    <col min="1" max="1" width="8.7109375" customWidth="1"/>
    <col min="2" max="2" width="24.140625" customWidth="1"/>
    <col min="3" max="3" width="52" customWidth="1"/>
    <col min="4" max="4" width="18.5703125" customWidth="1"/>
    <col min="5" max="6" width="7.5703125" customWidth="1"/>
    <col min="7" max="14" width="13.28515625" customWidth="1"/>
    <col min="15" max="26" width="8.7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">
        <v>2009</v>
      </c>
      <c r="B3" s="3" t="s">
        <v>517</v>
      </c>
      <c r="C3" s="3" t="s">
        <v>414</v>
      </c>
      <c r="D3" s="3" t="s">
        <v>13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>
        <v>2009</v>
      </c>
      <c r="B4" s="3" t="s">
        <v>518</v>
      </c>
      <c r="C4" s="3" t="s">
        <v>519</v>
      </c>
      <c r="D4" s="3" t="s">
        <v>45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">
        <v>2009</v>
      </c>
      <c r="B5" s="3" t="s">
        <v>520</v>
      </c>
      <c r="C5" s="3" t="s">
        <v>41</v>
      </c>
      <c r="D5" s="3" t="s">
        <v>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">
        <v>2009</v>
      </c>
      <c r="B6" s="3" t="s">
        <v>521</v>
      </c>
      <c r="C6" s="3" t="s">
        <v>522</v>
      </c>
      <c r="D6" s="3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">
        <v>2009</v>
      </c>
      <c r="B7" s="3" t="s">
        <v>523</v>
      </c>
      <c r="C7" s="3" t="s">
        <v>524</v>
      </c>
      <c r="D7" s="3" t="s">
        <v>13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>
        <v>2009</v>
      </c>
      <c r="B8" s="3" t="s">
        <v>525</v>
      </c>
      <c r="C8" s="3" t="s">
        <v>526</v>
      </c>
      <c r="D8" s="3" t="s">
        <v>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">
        <v>2009</v>
      </c>
      <c r="B9" s="3" t="s">
        <v>527</v>
      </c>
      <c r="C9" s="3" t="s">
        <v>528</v>
      </c>
      <c r="D9" s="3" t="s">
        <v>13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>
        <v>2009</v>
      </c>
      <c r="B10" s="3" t="s">
        <v>529</v>
      </c>
      <c r="C10" s="3" t="s">
        <v>530</v>
      </c>
      <c r="D10" s="3" t="s">
        <v>531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">
        <v>2009</v>
      </c>
      <c r="B11" s="3" t="s">
        <v>532</v>
      </c>
      <c r="C11" s="3" t="s">
        <v>395</v>
      </c>
      <c r="D11" s="3" t="s">
        <v>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>
        <v>2009</v>
      </c>
      <c r="B12" s="3" t="s">
        <v>533</v>
      </c>
      <c r="C12" s="3" t="s">
        <v>534</v>
      </c>
      <c r="D12" s="3" t="s">
        <v>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>
        <v>2009</v>
      </c>
      <c r="B13" s="3" t="s">
        <v>535</v>
      </c>
      <c r="C13" s="3" t="s">
        <v>55</v>
      </c>
      <c r="D13" s="5" t="s">
        <v>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">
        <v>2009</v>
      </c>
      <c r="B14" s="3" t="s">
        <v>536</v>
      </c>
      <c r="C14" s="3" t="s">
        <v>537</v>
      </c>
      <c r="D14" s="3" t="s">
        <v>538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>
        <v>2009</v>
      </c>
      <c r="B15" s="3" t="s">
        <v>539</v>
      </c>
      <c r="C15" s="3" t="s">
        <v>540</v>
      </c>
      <c r="D15" s="3" t="s">
        <v>541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>
        <v>2009</v>
      </c>
      <c r="B16" s="3" t="s">
        <v>542</v>
      </c>
      <c r="C16" s="3" t="s">
        <v>543</v>
      </c>
      <c r="D16" s="3" t="s">
        <v>211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>
        <v>2009</v>
      </c>
      <c r="B17" s="3" t="s">
        <v>544</v>
      </c>
      <c r="C17" s="3" t="s">
        <v>545</v>
      </c>
      <c r="D17" s="3" t="s">
        <v>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>
        <v>2009</v>
      </c>
      <c r="B18" s="3" t="s">
        <v>546</v>
      </c>
      <c r="C18" s="3" t="s">
        <v>547</v>
      </c>
      <c r="D18" s="3" t="s">
        <v>13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">
        <v>2009</v>
      </c>
      <c r="B19" s="3" t="s">
        <v>548</v>
      </c>
      <c r="C19" s="3" t="s">
        <v>490</v>
      </c>
      <c r="D19" s="3" t="s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">
        <v>2009</v>
      </c>
      <c r="B20" s="3" t="s">
        <v>549</v>
      </c>
      <c r="C20" s="3" t="s">
        <v>55</v>
      </c>
      <c r="D20" s="5" t="s">
        <v>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4">
        <v>2009</v>
      </c>
      <c r="B21" s="3" t="s">
        <v>550</v>
      </c>
      <c r="C21" s="3" t="s">
        <v>551</v>
      </c>
      <c r="D21" s="3" t="s">
        <v>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4">
        <v>2009</v>
      </c>
      <c r="B22" s="3" t="s">
        <v>552</v>
      </c>
      <c r="C22" s="3" t="s">
        <v>553</v>
      </c>
      <c r="D22" s="3" t="s">
        <v>34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4">
        <v>2009</v>
      </c>
      <c r="B23" s="3" t="s">
        <v>554</v>
      </c>
      <c r="C23" s="3" t="s">
        <v>555</v>
      </c>
      <c r="D23" s="3" t="s">
        <v>90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4">
        <v>2009</v>
      </c>
      <c r="B24" s="3" t="s">
        <v>556</v>
      </c>
      <c r="C24" s="3" t="s">
        <v>557</v>
      </c>
      <c r="D24" s="3" t="s">
        <v>34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4">
        <v>2009</v>
      </c>
      <c r="B25" s="3" t="s">
        <v>558</v>
      </c>
      <c r="C25" s="3" t="s">
        <v>60</v>
      </c>
      <c r="D25" s="3" t="s">
        <v>13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4">
        <v>2009</v>
      </c>
      <c r="B26" s="3" t="s">
        <v>559</v>
      </c>
      <c r="C26" s="3" t="s">
        <v>268</v>
      </c>
      <c r="D26" s="5" t="s">
        <v>13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">
        <v>2009</v>
      </c>
      <c r="B27" s="3" t="s">
        <v>560</v>
      </c>
      <c r="C27" s="3" t="s">
        <v>414</v>
      </c>
      <c r="D27" s="3" t="s">
        <v>13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4">
        <v>2009</v>
      </c>
      <c r="B28" s="3" t="s">
        <v>561</v>
      </c>
      <c r="C28" s="3" t="s">
        <v>490</v>
      </c>
      <c r="D28" s="3" t="s">
        <v>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4">
        <v>2009</v>
      </c>
      <c r="B29" s="3" t="s">
        <v>562</v>
      </c>
      <c r="C29" s="3" t="s">
        <v>563</v>
      </c>
      <c r="D29" s="3" t="s">
        <v>101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4">
        <v>2009</v>
      </c>
      <c r="B30" s="3" t="s">
        <v>564</v>
      </c>
      <c r="C30" s="3" t="s">
        <v>29</v>
      </c>
      <c r="D30" s="5" t="s">
        <v>13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4">
        <v>2009</v>
      </c>
      <c r="B31" s="3" t="s">
        <v>565</v>
      </c>
      <c r="C31" s="3" t="s">
        <v>408</v>
      </c>
      <c r="D31" s="3" t="s">
        <v>47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">
        <v>2009</v>
      </c>
      <c r="B32" s="3" t="s">
        <v>566</v>
      </c>
      <c r="C32" s="3" t="s">
        <v>567</v>
      </c>
      <c r="D32" s="3" t="s">
        <v>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>
        <v>2009</v>
      </c>
      <c r="B33" s="3" t="s">
        <v>568</v>
      </c>
      <c r="C33" s="3" t="s">
        <v>569</v>
      </c>
      <c r="D33" s="3" t="s">
        <v>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>
        <v>2009</v>
      </c>
      <c r="B34" s="3" t="s">
        <v>570</v>
      </c>
      <c r="C34" s="3" t="s">
        <v>571</v>
      </c>
      <c r="D34" s="5" t="s">
        <v>13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2009</v>
      </c>
      <c r="B35" s="3" t="s">
        <v>572</v>
      </c>
      <c r="C35" s="3" t="s">
        <v>388</v>
      </c>
      <c r="D35" s="3" t="s">
        <v>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>
        <v>2009</v>
      </c>
      <c r="B36" s="3" t="s">
        <v>573</v>
      </c>
      <c r="C36" s="3" t="s">
        <v>55</v>
      </c>
      <c r="D36" s="5" t="s">
        <v>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>
        <v>2009</v>
      </c>
      <c r="B37" s="3" t="s">
        <v>574</v>
      </c>
      <c r="C37" s="3" t="s">
        <v>575</v>
      </c>
      <c r="D37" s="3" t="s">
        <v>34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>
        <v>2009</v>
      </c>
      <c r="B38" s="3" t="s">
        <v>576</v>
      </c>
      <c r="C38" s="3" t="s">
        <v>60</v>
      </c>
      <c r="D38" s="3" t="s">
        <v>13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>
        <v>2009</v>
      </c>
      <c r="B39" s="3" t="s">
        <v>577</v>
      </c>
      <c r="C39" s="3" t="s">
        <v>578</v>
      </c>
      <c r="D39" s="5" t="s">
        <v>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4">
        <v>2009</v>
      </c>
      <c r="B40" s="3" t="s">
        <v>579</v>
      </c>
      <c r="C40" s="3" t="s">
        <v>320</v>
      </c>
      <c r="D40" s="3" t="s">
        <v>13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4">
        <v>2009</v>
      </c>
      <c r="B41" s="3" t="s">
        <v>580</v>
      </c>
      <c r="C41" s="3" t="s">
        <v>495</v>
      </c>
      <c r="D41" s="3" t="s">
        <v>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4">
        <v>2009</v>
      </c>
      <c r="B42" s="3" t="s">
        <v>581</v>
      </c>
      <c r="C42" s="3" t="s">
        <v>582</v>
      </c>
      <c r="D42" s="3" t="s">
        <v>583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3"/>
      <c r="B43" s="3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3"/>
      <c r="B44" s="3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3"/>
      <c r="B45" s="3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4"/>
      <c r="B46" s="3" t="s">
        <v>365</v>
      </c>
      <c r="C46" s="3" t="s">
        <v>366</v>
      </c>
      <c r="D46" s="4" t="s">
        <v>367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4"/>
      <c r="B47" s="3"/>
      <c r="C47" s="3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4"/>
      <c r="B48" s="3" t="s">
        <v>374</v>
      </c>
      <c r="C48" s="4">
        <v>0</v>
      </c>
      <c r="D48" s="6">
        <f t="shared" ref="D48:D56" si="0">C48/40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4"/>
      <c r="B49" s="3" t="s">
        <v>403</v>
      </c>
      <c r="C49" s="4">
        <v>21</v>
      </c>
      <c r="D49" s="6">
        <f t="shared" si="0"/>
        <v>0.52500000000000002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4"/>
      <c r="B50" s="3" t="s">
        <v>409</v>
      </c>
      <c r="C50" s="4">
        <v>2</v>
      </c>
      <c r="D50" s="6">
        <f t="shared" si="0"/>
        <v>0.05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4"/>
      <c r="B51" s="3" t="s">
        <v>412</v>
      </c>
      <c r="C51" s="4">
        <v>3</v>
      </c>
      <c r="D51" s="6">
        <f t="shared" si="0"/>
        <v>7.4999999999999997E-2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4"/>
      <c r="B52" s="3" t="s">
        <v>415</v>
      </c>
      <c r="C52" s="4">
        <v>1</v>
      </c>
      <c r="D52" s="6">
        <f t="shared" si="0"/>
        <v>2.5000000000000001E-2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4"/>
      <c r="B53" s="3" t="s">
        <v>418</v>
      </c>
      <c r="C53" s="4">
        <v>16</v>
      </c>
      <c r="D53" s="6">
        <f t="shared" si="0"/>
        <v>0.4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4"/>
      <c r="B54" s="3" t="s">
        <v>420</v>
      </c>
      <c r="C54" s="4">
        <v>0</v>
      </c>
      <c r="D54" s="6">
        <f t="shared" si="0"/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4"/>
      <c r="B55" s="3" t="s">
        <v>584</v>
      </c>
      <c r="C55" s="4">
        <v>1</v>
      </c>
      <c r="D55" s="6">
        <f t="shared" si="0"/>
        <v>2.5000000000000001E-2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4"/>
      <c r="B56" s="3" t="s">
        <v>423</v>
      </c>
      <c r="C56" s="4">
        <v>0</v>
      </c>
      <c r="D56" s="6">
        <f t="shared" si="0"/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4"/>
      <c r="B57" s="3"/>
      <c r="C57" s="4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4"/>
      <c r="B58" s="3" t="s">
        <v>426</v>
      </c>
      <c r="C58" s="4">
        <v>40</v>
      </c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D1:D5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 x14ac:dyDescent="0.25"/>
  <cols>
    <col min="1" max="1" width="8.7109375" customWidth="1"/>
    <col min="2" max="2" width="32.7109375" customWidth="1"/>
    <col min="3" max="3" width="52" customWidth="1"/>
    <col min="4" max="4" width="16.28515625" customWidth="1"/>
    <col min="5" max="6" width="7.5703125" customWidth="1"/>
    <col min="7" max="14" width="13.28515625" customWidth="1"/>
    <col min="15" max="26" width="8.7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">
        <v>2010</v>
      </c>
      <c r="B3" s="3" t="s">
        <v>585</v>
      </c>
      <c r="C3" s="3" t="s">
        <v>29</v>
      </c>
      <c r="D3" s="5" t="s">
        <v>13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>
        <v>2010</v>
      </c>
      <c r="B4" s="3" t="s">
        <v>586</v>
      </c>
      <c r="C4" s="3" t="s">
        <v>587</v>
      </c>
      <c r="D4" s="3" t="s">
        <v>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">
        <v>2010</v>
      </c>
      <c r="B5" s="3" t="s">
        <v>588</v>
      </c>
      <c r="C5" s="3" t="s">
        <v>414</v>
      </c>
      <c r="D5" s="3" t="s">
        <v>13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">
        <v>2010</v>
      </c>
      <c r="B6" s="3" t="s">
        <v>589</v>
      </c>
      <c r="C6" s="3" t="s">
        <v>61</v>
      </c>
      <c r="D6" s="5" t="s">
        <v>13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">
        <v>2010</v>
      </c>
      <c r="B7" s="3" t="s">
        <v>590</v>
      </c>
      <c r="C7" s="3" t="s">
        <v>591</v>
      </c>
      <c r="D7" s="3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>
        <v>2010</v>
      </c>
      <c r="B8" s="3" t="s">
        <v>592</v>
      </c>
      <c r="C8" s="3" t="s">
        <v>55</v>
      </c>
      <c r="D8" s="5" t="s">
        <v>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">
        <v>2010</v>
      </c>
      <c r="B9" s="3" t="s">
        <v>593</v>
      </c>
      <c r="C9" s="3" t="s">
        <v>289</v>
      </c>
      <c r="D9" s="5" t="s">
        <v>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>
        <v>2010</v>
      </c>
      <c r="B10" s="3" t="s">
        <v>594</v>
      </c>
      <c r="C10" s="3" t="s">
        <v>595</v>
      </c>
      <c r="D10" s="5" t="s">
        <v>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">
        <v>2010</v>
      </c>
      <c r="B11" s="3" t="s">
        <v>596</v>
      </c>
      <c r="C11" s="3" t="s">
        <v>597</v>
      </c>
      <c r="D11" s="5" t="s">
        <v>105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>
        <v>2010</v>
      </c>
      <c r="B12" s="3" t="s">
        <v>598</v>
      </c>
      <c r="C12" s="3" t="s">
        <v>599</v>
      </c>
      <c r="D12" s="5" t="s">
        <v>13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>
        <v>2010</v>
      </c>
      <c r="B13" s="3" t="s">
        <v>600</v>
      </c>
      <c r="C13" s="3" t="s">
        <v>601</v>
      </c>
      <c r="D13" s="5" t="s">
        <v>602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">
        <v>2010</v>
      </c>
      <c r="B14" s="3" t="s">
        <v>603</v>
      </c>
      <c r="C14" s="3" t="s">
        <v>591</v>
      </c>
      <c r="D14" s="3" t="s">
        <v>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>
        <v>2010</v>
      </c>
      <c r="B15" s="3" t="s">
        <v>604</v>
      </c>
      <c r="C15" s="3" t="s">
        <v>605</v>
      </c>
      <c r="D15" s="5" t="s">
        <v>101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>
        <v>2010</v>
      </c>
      <c r="B16" s="3" t="s">
        <v>606</v>
      </c>
      <c r="C16" s="3" t="s">
        <v>607</v>
      </c>
      <c r="D16" s="5" t="s">
        <v>101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>
        <v>2010</v>
      </c>
      <c r="B17" s="3" t="s">
        <v>608</v>
      </c>
      <c r="C17" s="3" t="s">
        <v>609</v>
      </c>
      <c r="D17" s="5" t="s">
        <v>13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>
        <v>2010</v>
      </c>
      <c r="B18" s="3" t="s">
        <v>610</v>
      </c>
      <c r="C18" s="3" t="s">
        <v>611</v>
      </c>
      <c r="D18" s="5" t="s">
        <v>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">
        <v>2010</v>
      </c>
      <c r="B19" s="3" t="s">
        <v>612</v>
      </c>
      <c r="C19" s="3" t="s">
        <v>395</v>
      </c>
      <c r="D19" s="5" t="s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">
        <v>2010</v>
      </c>
      <c r="B20" s="3" t="s">
        <v>613</v>
      </c>
      <c r="C20" s="3" t="s">
        <v>124</v>
      </c>
      <c r="D20" s="5" t="s">
        <v>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4">
        <v>2010</v>
      </c>
      <c r="B21" s="3" t="s">
        <v>614</v>
      </c>
      <c r="C21" s="3" t="s">
        <v>615</v>
      </c>
      <c r="D21" s="5" t="s">
        <v>13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4">
        <v>2010</v>
      </c>
      <c r="B22" s="3" t="s">
        <v>616</v>
      </c>
      <c r="C22" s="3" t="s">
        <v>617</v>
      </c>
      <c r="D22" s="5" t="s">
        <v>47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4">
        <v>2010</v>
      </c>
      <c r="B23" s="3" t="s">
        <v>618</v>
      </c>
      <c r="C23" s="3" t="s">
        <v>619</v>
      </c>
      <c r="D23" s="5" t="s">
        <v>620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4">
        <v>2010</v>
      </c>
      <c r="B24" s="3" t="s">
        <v>621</v>
      </c>
      <c r="C24" s="3" t="s">
        <v>104</v>
      </c>
      <c r="D24" s="3" t="s">
        <v>105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4">
        <v>2010</v>
      </c>
      <c r="B25" s="3" t="s">
        <v>622</v>
      </c>
      <c r="C25" s="3" t="s">
        <v>623</v>
      </c>
      <c r="D25" s="5" t="s">
        <v>13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4">
        <v>2010</v>
      </c>
      <c r="B26" s="3" t="s">
        <v>624</v>
      </c>
      <c r="C26" s="3" t="s">
        <v>615</v>
      </c>
      <c r="D26" s="5" t="s">
        <v>13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">
        <v>2010</v>
      </c>
      <c r="B27" s="3" t="s">
        <v>625</v>
      </c>
      <c r="C27" s="3" t="s">
        <v>626</v>
      </c>
      <c r="D27" s="3" t="s">
        <v>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4">
        <v>2010</v>
      </c>
      <c r="B28" s="3" t="s">
        <v>627</v>
      </c>
      <c r="C28" s="3" t="s">
        <v>55</v>
      </c>
      <c r="D28" s="5" t="s">
        <v>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4">
        <v>2010</v>
      </c>
      <c r="B29" s="3" t="s">
        <v>628</v>
      </c>
      <c r="C29" s="3" t="s">
        <v>268</v>
      </c>
      <c r="D29" s="5" t="s">
        <v>13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4">
        <v>2010</v>
      </c>
      <c r="B30" s="3" t="s">
        <v>629</v>
      </c>
      <c r="C30" s="3" t="s">
        <v>630</v>
      </c>
      <c r="D30" s="5" t="s">
        <v>101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4">
        <v>2010</v>
      </c>
      <c r="B31" s="3" t="s">
        <v>631</v>
      </c>
      <c r="C31" s="3" t="s">
        <v>111</v>
      </c>
      <c r="D31" s="5" t="s">
        <v>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">
        <v>2010</v>
      </c>
      <c r="B32" s="3" t="s">
        <v>632</v>
      </c>
      <c r="C32" s="3" t="s">
        <v>633</v>
      </c>
      <c r="D32" s="5" t="s">
        <v>13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>
        <v>2010</v>
      </c>
      <c r="B33" s="3" t="s">
        <v>634</v>
      </c>
      <c r="C33" s="3" t="s">
        <v>200</v>
      </c>
      <c r="D33" s="5" t="s">
        <v>13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>
        <v>2010</v>
      </c>
      <c r="B34" s="3" t="s">
        <v>635</v>
      </c>
      <c r="C34" s="3" t="s">
        <v>636</v>
      </c>
      <c r="D34" s="5" t="s">
        <v>13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2010</v>
      </c>
      <c r="B35" s="3" t="s">
        <v>637</v>
      </c>
      <c r="C35" s="3" t="s">
        <v>55</v>
      </c>
      <c r="D35" s="5" t="s">
        <v>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>
        <v>2010</v>
      </c>
      <c r="B36" s="3" t="s">
        <v>638</v>
      </c>
      <c r="C36" s="3" t="s">
        <v>639</v>
      </c>
      <c r="D36" s="5" t="s">
        <v>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>
        <v>2010</v>
      </c>
      <c r="B37" s="3" t="s">
        <v>640</v>
      </c>
      <c r="C37" s="3" t="s">
        <v>641</v>
      </c>
      <c r="D37" s="5" t="s">
        <v>13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>
        <v>2010</v>
      </c>
      <c r="B38" s="3" t="s">
        <v>642</v>
      </c>
      <c r="C38" s="3" t="s">
        <v>29</v>
      </c>
      <c r="D38" s="5" t="s">
        <v>13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>
        <v>2010</v>
      </c>
      <c r="B39" s="3" t="s">
        <v>643</v>
      </c>
      <c r="C39" s="3" t="s">
        <v>414</v>
      </c>
      <c r="D39" s="3" t="s">
        <v>13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4">
        <v>2010</v>
      </c>
      <c r="B40" s="3" t="s">
        <v>644</v>
      </c>
      <c r="C40" s="3" t="s">
        <v>645</v>
      </c>
      <c r="D40" s="5" t="s">
        <v>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4">
        <v>2010</v>
      </c>
      <c r="B41" s="3" t="s">
        <v>646</v>
      </c>
      <c r="C41" s="3" t="s">
        <v>647</v>
      </c>
      <c r="D41" s="5" t="s">
        <v>13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4">
        <v>2010</v>
      </c>
      <c r="B42" s="3" t="s">
        <v>648</v>
      </c>
      <c r="C42" s="3" t="s">
        <v>55</v>
      </c>
      <c r="D42" s="5" t="s">
        <v>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4">
        <v>2010</v>
      </c>
      <c r="B43" s="3" t="s">
        <v>649</v>
      </c>
      <c r="C43" s="3" t="s">
        <v>650</v>
      </c>
      <c r="D43" s="5" t="s">
        <v>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4">
        <v>2010</v>
      </c>
      <c r="B44" s="3" t="s">
        <v>651</v>
      </c>
      <c r="C44" s="3" t="s">
        <v>652</v>
      </c>
      <c r="D44" s="5" t="s">
        <v>34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4">
        <v>2010</v>
      </c>
      <c r="B45" s="3" t="s">
        <v>653</v>
      </c>
      <c r="C45" s="3" t="s">
        <v>654</v>
      </c>
      <c r="D45" s="5" t="s">
        <v>7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4">
        <v>2010</v>
      </c>
      <c r="B46" s="3" t="s">
        <v>655</v>
      </c>
      <c r="C46" s="3" t="s">
        <v>104</v>
      </c>
      <c r="D46" s="3" t="s">
        <v>105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4">
        <v>2010</v>
      </c>
      <c r="B47" s="3" t="s">
        <v>656</v>
      </c>
      <c r="C47" s="3" t="s">
        <v>657</v>
      </c>
      <c r="D47" s="5" t="s">
        <v>13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4">
        <v>2010</v>
      </c>
      <c r="B48" s="3" t="s">
        <v>658</v>
      </c>
      <c r="C48" s="3" t="s">
        <v>86</v>
      </c>
      <c r="D48" s="5" t="s">
        <v>13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4">
        <v>2010</v>
      </c>
      <c r="B49" s="3" t="s">
        <v>659</v>
      </c>
      <c r="C49" s="3" t="s">
        <v>660</v>
      </c>
      <c r="D49" s="5" t="s">
        <v>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3"/>
      <c r="B50" s="3"/>
      <c r="C50" s="3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3"/>
      <c r="B51" s="3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4"/>
      <c r="B52" s="3" t="s">
        <v>365</v>
      </c>
      <c r="C52" s="3" t="s">
        <v>366</v>
      </c>
      <c r="D52" s="4" t="s">
        <v>367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4"/>
      <c r="B53" s="3"/>
      <c r="C53" s="3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4"/>
      <c r="B54" s="3" t="s">
        <v>374</v>
      </c>
      <c r="C54" s="4">
        <v>3</v>
      </c>
      <c r="D54" s="6">
        <f t="shared" ref="D54:D63" si="0">C54/47</f>
        <v>6.3829787234042548E-2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4"/>
      <c r="B55" s="3" t="s">
        <v>403</v>
      </c>
      <c r="C55" s="4">
        <v>21</v>
      </c>
      <c r="D55" s="6">
        <f t="shared" si="0"/>
        <v>0.44680851063829785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4"/>
      <c r="B56" s="3" t="s">
        <v>409</v>
      </c>
      <c r="C56" s="4">
        <v>1</v>
      </c>
      <c r="D56" s="6">
        <f t="shared" si="0"/>
        <v>2.1276595744680851E-2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4"/>
      <c r="B57" s="3" t="s">
        <v>412</v>
      </c>
      <c r="C57" s="4">
        <v>1</v>
      </c>
      <c r="D57" s="6">
        <f t="shared" si="0"/>
        <v>2.1276595744680851E-2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4"/>
      <c r="B58" s="3" t="s">
        <v>415</v>
      </c>
      <c r="C58" s="4">
        <v>3</v>
      </c>
      <c r="D58" s="6">
        <f t="shared" si="0"/>
        <v>6.3829787234042548E-2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4"/>
      <c r="B59" s="3" t="s">
        <v>418</v>
      </c>
      <c r="C59" s="4">
        <v>18</v>
      </c>
      <c r="D59" s="6">
        <f t="shared" si="0"/>
        <v>0.38297872340425532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4"/>
      <c r="B60" s="3" t="s">
        <v>420</v>
      </c>
      <c r="C60" s="4">
        <v>0</v>
      </c>
      <c r="D60" s="6">
        <f t="shared" si="0"/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4"/>
      <c r="B61" s="3" t="s">
        <v>584</v>
      </c>
      <c r="C61" s="4">
        <v>0</v>
      </c>
      <c r="D61" s="6">
        <f t="shared" si="0"/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4"/>
      <c r="B62" s="3" t="s">
        <v>423</v>
      </c>
      <c r="C62" s="4">
        <v>0</v>
      </c>
      <c r="D62" s="6">
        <f t="shared" si="0"/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4"/>
      <c r="B63" s="3" t="s">
        <v>661</v>
      </c>
      <c r="C63" s="4">
        <v>1</v>
      </c>
      <c r="D63" s="6">
        <f t="shared" si="0"/>
        <v>2.1276595744680851E-2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4"/>
      <c r="B64" s="3"/>
      <c r="C64" s="4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4"/>
      <c r="B65" s="3" t="s">
        <v>426</v>
      </c>
      <c r="C65" s="4">
        <v>47</v>
      </c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D1:D65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 x14ac:dyDescent="0.25"/>
  <cols>
    <col min="1" max="1" width="8.7109375" customWidth="1"/>
    <col min="2" max="2" width="32" customWidth="1"/>
    <col min="3" max="3" width="52" customWidth="1"/>
    <col min="4" max="4" width="16.85546875" customWidth="1"/>
    <col min="5" max="6" width="7.5703125" customWidth="1"/>
    <col min="7" max="14" width="13.28515625" customWidth="1"/>
    <col min="15" max="26" width="8.7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">
        <v>2011</v>
      </c>
      <c r="B3" s="3" t="s">
        <v>662</v>
      </c>
      <c r="C3" s="3" t="s">
        <v>663</v>
      </c>
      <c r="D3" s="3" t="s">
        <v>664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>
        <v>2011</v>
      </c>
      <c r="B4" s="3" t="s">
        <v>665</v>
      </c>
      <c r="C4" s="3" t="s">
        <v>666</v>
      </c>
      <c r="D4" s="3" t="s">
        <v>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">
        <v>2011</v>
      </c>
      <c r="B5" s="3" t="s">
        <v>667</v>
      </c>
      <c r="C5" s="3" t="s">
        <v>668</v>
      </c>
      <c r="D5" s="3" t="s">
        <v>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">
        <v>2011</v>
      </c>
      <c r="B6" s="3" t="s">
        <v>669</v>
      </c>
      <c r="C6" s="3" t="s">
        <v>670</v>
      </c>
      <c r="D6" s="5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">
        <v>2011</v>
      </c>
      <c r="B7" s="3" t="s">
        <v>671</v>
      </c>
      <c r="C7" s="3" t="s">
        <v>55</v>
      </c>
      <c r="D7" s="5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>
        <v>2011</v>
      </c>
      <c r="B8" s="3" t="s">
        <v>672</v>
      </c>
      <c r="C8" s="3" t="s">
        <v>591</v>
      </c>
      <c r="D8" s="3" t="s">
        <v>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">
        <v>2011</v>
      </c>
      <c r="B9" s="3" t="s">
        <v>673</v>
      </c>
      <c r="C9" s="3" t="s">
        <v>626</v>
      </c>
      <c r="D9" s="3" t="s">
        <v>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>
        <v>2011</v>
      </c>
      <c r="B10" s="3" t="s">
        <v>674</v>
      </c>
      <c r="C10" s="3" t="s">
        <v>675</v>
      </c>
      <c r="D10" s="3" t="s">
        <v>13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">
        <v>2011</v>
      </c>
      <c r="B11" s="3" t="s">
        <v>676</v>
      </c>
      <c r="C11" s="3" t="s">
        <v>677</v>
      </c>
      <c r="D11" s="3" t="s">
        <v>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>
        <v>2011</v>
      </c>
      <c r="B12" s="3" t="s">
        <v>678</v>
      </c>
      <c r="C12" s="3" t="s">
        <v>679</v>
      </c>
      <c r="D12" s="3" t="s">
        <v>13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>
        <v>2011</v>
      </c>
      <c r="B13" s="3" t="s">
        <v>680</v>
      </c>
      <c r="C13" s="3" t="s">
        <v>55</v>
      </c>
      <c r="D13" s="5" t="s">
        <v>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">
        <v>2011</v>
      </c>
      <c r="B14" s="3" t="s">
        <v>681</v>
      </c>
      <c r="C14" s="3" t="s">
        <v>682</v>
      </c>
      <c r="D14" s="3" t="s">
        <v>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>
        <v>2011</v>
      </c>
      <c r="B15" s="3" t="s">
        <v>683</v>
      </c>
      <c r="C15" s="3" t="s">
        <v>684</v>
      </c>
      <c r="D15" s="3" t="s">
        <v>13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>
        <v>2011</v>
      </c>
      <c r="B16" s="3" t="s">
        <v>685</v>
      </c>
      <c r="C16" s="3" t="s">
        <v>55</v>
      </c>
      <c r="D16" s="5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>
        <v>2011</v>
      </c>
      <c r="B17" s="3" t="s">
        <v>686</v>
      </c>
      <c r="C17" s="3" t="s">
        <v>687</v>
      </c>
      <c r="D17" s="3" t="s">
        <v>688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>
        <v>2011</v>
      </c>
      <c r="B18" s="3" t="s">
        <v>689</v>
      </c>
      <c r="C18" s="3" t="s">
        <v>690</v>
      </c>
      <c r="D18" s="3" t="s">
        <v>13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">
        <v>2011</v>
      </c>
      <c r="B19" s="3" t="s">
        <v>691</v>
      </c>
      <c r="C19" s="3" t="s">
        <v>692</v>
      </c>
      <c r="D19" s="3" t="s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">
        <v>2011</v>
      </c>
      <c r="B20" s="3" t="s">
        <v>693</v>
      </c>
      <c r="C20" s="3" t="s">
        <v>694</v>
      </c>
      <c r="D20" s="3" t="s">
        <v>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4">
        <v>2011</v>
      </c>
      <c r="B21" s="3" t="s">
        <v>698</v>
      </c>
      <c r="C21" s="3" t="s">
        <v>692</v>
      </c>
      <c r="D21" s="3" t="s">
        <v>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4">
        <v>2011</v>
      </c>
      <c r="B22" s="3" t="s">
        <v>700</v>
      </c>
      <c r="C22" s="3" t="s">
        <v>268</v>
      </c>
      <c r="D22" s="5" t="s">
        <v>13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4">
        <v>2011</v>
      </c>
      <c r="B23" s="3" t="s">
        <v>705</v>
      </c>
      <c r="C23" s="3" t="s">
        <v>395</v>
      </c>
      <c r="D23" s="5" t="s">
        <v>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4">
        <v>2011</v>
      </c>
      <c r="B24" s="3" t="s">
        <v>708</v>
      </c>
      <c r="C24" s="3" t="s">
        <v>684</v>
      </c>
      <c r="D24" s="3" t="s">
        <v>13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4">
        <v>2011</v>
      </c>
      <c r="B25" s="3" t="s">
        <v>712</v>
      </c>
      <c r="C25" s="3" t="s">
        <v>485</v>
      </c>
      <c r="D25" s="3" t="s">
        <v>34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3"/>
      <c r="B26" s="3"/>
      <c r="C26" s="3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3"/>
      <c r="B27" s="3"/>
      <c r="C27" s="3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4"/>
      <c r="B28" s="3" t="s">
        <v>365</v>
      </c>
      <c r="C28" s="3" t="s">
        <v>366</v>
      </c>
      <c r="D28" s="4" t="s">
        <v>367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4"/>
      <c r="B29" s="3"/>
      <c r="C29" s="3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4"/>
      <c r="B30" s="3" t="s">
        <v>374</v>
      </c>
      <c r="C30" s="4">
        <v>0</v>
      </c>
      <c r="D30" s="6">
        <f>C30/C41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4"/>
      <c r="B31" s="3" t="s">
        <v>403</v>
      </c>
      <c r="C31" s="4">
        <v>16</v>
      </c>
      <c r="D31" s="6">
        <f t="shared" ref="D31:D39" si="0">C31/23</f>
        <v>0.69565217391304346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"/>
      <c r="B32" s="3" t="s">
        <v>409</v>
      </c>
      <c r="C32" s="4">
        <v>0</v>
      </c>
      <c r="D32" s="6">
        <f t="shared" si="0"/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/>
      <c r="B33" s="3" t="s">
        <v>412</v>
      </c>
      <c r="C33" s="4">
        <v>1</v>
      </c>
      <c r="D33" s="6">
        <f t="shared" si="0"/>
        <v>4.3478260869565216E-2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/>
      <c r="B34" s="3" t="s">
        <v>415</v>
      </c>
      <c r="C34" s="4">
        <v>1</v>
      </c>
      <c r="D34" s="6">
        <f t="shared" si="0"/>
        <v>4.3478260869565216E-2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/>
      <c r="B35" s="3" t="s">
        <v>418</v>
      </c>
      <c r="C35" s="4">
        <v>7</v>
      </c>
      <c r="D35" s="6">
        <f t="shared" si="0"/>
        <v>0.30434782608695654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/>
      <c r="B36" s="3" t="s">
        <v>420</v>
      </c>
      <c r="C36" s="4">
        <v>0</v>
      </c>
      <c r="D36" s="6">
        <f t="shared" si="0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/>
      <c r="B37" s="3" t="s">
        <v>584</v>
      </c>
      <c r="C37" s="4">
        <v>0</v>
      </c>
      <c r="D37" s="6">
        <f t="shared" si="0"/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/>
      <c r="B38" s="3" t="s">
        <v>423</v>
      </c>
      <c r="C38" s="4">
        <v>0</v>
      </c>
      <c r="D38" s="6">
        <f t="shared" si="0"/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/>
      <c r="B39" s="3" t="s">
        <v>661</v>
      </c>
      <c r="C39" s="4">
        <v>0</v>
      </c>
      <c r="D39" s="6">
        <f t="shared" si="0"/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4"/>
      <c r="B40" s="3"/>
      <c r="C40" s="4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4"/>
      <c r="B41" s="3" t="s">
        <v>426</v>
      </c>
      <c r="C41" s="4">
        <v>23</v>
      </c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D1:D4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 x14ac:dyDescent="0.25"/>
  <cols>
    <col min="1" max="1" width="8.7109375" customWidth="1"/>
    <col min="2" max="2" width="26.28515625" customWidth="1"/>
    <col min="3" max="3" width="52" customWidth="1"/>
    <col min="4" max="4" width="20.28515625" customWidth="1"/>
    <col min="5" max="6" width="7.5703125" customWidth="1"/>
    <col min="7" max="14" width="13.28515625" customWidth="1"/>
    <col min="15" max="26" width="8.7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">
        <v>2012</v>
      </c>
      <c r="B3" s="3" t="s">
        <v>695</v>
      </c>
      <c r="C3" s="3" t="s">
        <v>696</v>
      </c>
      <c r="D3" s="3" t="s">
        <v>697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>
        <v>2012</v>
      </c>
      <c r="B4" s="3" t="s">
        <v>699</v>
      </c>
      <c r="C4" s="3" t="s">
        <v>55</v>
      </c>
      <c r="D4" s="5" t="s">
        <v>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">
        <v>2012</v>
      </c>
      <c r="B5" s="3" t="s">
        <v>701</v>
      </c>
      <c r="C5" s="3" t="s">
        <v>702</v>
      </c>
      <c r="D5" s="3" t="s">
        <v>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">
        <v>2012</v>
      </c>
      <c r="B6" s="3" t="s">
        <v>703</v>
      </c>
      <c r="C6" s="3" t="s">
        <v>704</v>
      </c>
      <c r="D6" s="3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">
        <v>2012</v>
      </c>
      <c r="B7" s="3" t="s">
        <v>706</v>
      </c>
      <c r="C7" s="3" t="s">
        <v>124</v>
      </c>
      <c r="D7" s="5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>
        <v>2012</v>
      </c>
      <c r="B8" s="3" t="s">
        <v>707</v>
      </c>
      <c r="C8" s="3" t="s">
        <v>55</v>
      </c>
      <c r="D8" s="5" t="s">
        <v>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">
        <v>2012</v>
      </c>
      <c r="B9" s="3" t="s">
        <v>709</v>
      </c>
      <c r="C9" s="3" t="s">
        <v>710</v>
      </c>
      <c r="D9" s="3" t="s">
        <v>711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>
        <v>2012</v>
      </c>
      <c r="B10" s="3" t="s">
        <v>713</v>
      </c>
      <c r="C10" s="3" t="s">
        <v>512</v>
      </c>
      <c r="D10" s="5" t="s">
        <v>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">
        <v>2012</v>
      </c>
      <c r="B11" s="3" t="s">
        <v>714</v>
      </c>
      <c r="C11" s="3" t="s">
        <v>715</v>
      </c>
      <c r="D11" s="5" t="s">
        <v>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>
        <v>2012</v>
      </c>
      <c r="B12" s="3" t="s">
        <v>716</v>
      </c>
      <c r="C12" s="3" t="s">
        <v>717</v>
      </c>
      <c r="D12" s="5" t="s">
        <v>13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>
        <v>2012</v>
      </c>
      <c r="B13" s="3" t="s">
        <v>718</v>
      </c>
      <c r="C13" s="3" t="s">
        <v>626</v>
      </c>
      <c r="D13" s="3" t="s">
        <v>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">
        <v>2012</v>
      </c>
      <c r="B14" s="3" t="s">
        <v>719</v>
      </c>
      <c r="C14" s="3" t="s">
        <v>720</v>
      </c>
      <c r="D14" s="3" t="s">
        <v>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>
        <v>2012</v>
      </c>
      <c r="B15" s="3" t="s">
        <v>721</v>
      </c>
      <c r="C15" s="3" t="s">
        <v>722</v>
      </c>
      <c r="D15" s="3" t="s">
        <v>34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>
        <v>2012</v>
      </c>
      <c r="B16" s="3" t="s">
        <v>723</v>
      </c>
      <c r="C16" s="3" t="s">
        <v>61</v>
      </c>
      <c r="D16" s="5" t="s">
        <v>13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>
        <v>2012</v>
      </c>
      <c r="B17" s="3" t="s">
        <v>724</v>
      </c>
      <c r="C17" s="3" t="s">
        <v>715</v>
      </c>
      <c r="D17" s="3" t="s">
        <v>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>
        <v>2012</v>
      </c>
      <c r="B18" s="3" t="s">
        <v>725</v>
      </c>
      <c r="C18" s="3" t="s">
        <v>726</v>
      </c>
      <c r="D18" s="5" t="s">
        <v>727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">
        <v>2012</v>
      </c>
      <c r="B19" s="3" t="s">
        <v>728</v>
      </c>
      <c r="C19" s="3" t="s">
        <v>369</v>
      </c>
      <c r="D19" s="3" t="s">
        <v>13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">
        <v>2012</v>
      </c>
      <c r="B20" s="3" t="s">
        <v>729</v>
      </c>
      <c r="C20" s="3" t="s">
        <v>730</v>
      </c>
      <c r="D20" s="3" t="s">
        <v>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4">
        <v>2012</v>
      </c>
      <c r="B21" s="3" t="s">
        <v>731</v>
      </c>
      <c r="C21" s="3" t="s">
        <v>395</v>
      </c>
      <c r="D21" s="5" t="s">
        <v>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4">
        <v>2012</v>
      </c>
      <c r="B22" s="3" t="s">
        <v>732</v>
      </c>
      <c r="C22" s="3" t="s">
        <v>733</v>
      </c>
      <c r="D22" s="3" t="s">
        <v>734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4">
        <v>2012</v>
      </c>
      <c r="B23" s="3" t="s">
        <v>735</v>
      </c>
      <c r="C23" s="3" t="s">
        <v>736</v>
      </c>
      <c r="D23" s="3" t="s">
        <v>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4">
        <v>2012</v>
      </c>
      <c r="B24" s="3" t="s">
        <v>737</v>
      </c>
      <c r="C24" s="3" t="s">
        <v>738</v>
      </c>
      <c r="D24" s="3" t="s">
        <v>105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4">
        <v>2012</v>
      </c>
      <c r="B25" s="3" t="s">
        <v>739</v>
      </c>
      <c r="C25" s="3" t="s">
        <v>740</v>
      </c>
      <c r="D25" s="3" t="s">
        <v>13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4">
        <v>2012</v>
      </c>
      <c r="B26" s="3" t="s">
        <v>741</v>
      </c>
      <c r="C26" s="3" t="s">
        <v>742</v>
      </c>
      <c r="D26" s="3" t="s">
        <v>13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">
        <v>2012</v>
      </c>
      <c r="B27" s="3" t="s">
        <v>743</v>
      </c>
      <c r="C27" s="3" t="s">
        <v>744</v>
      </c>
      <c r="D27" s="3" t="s">
        <v>105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4">
        <v>2012</v>
      </c>
      <c r="B28" s="3" t="s">
        <v>745</v>
      </c>
      <c r="C28" s="3" t="s">
        <v>742</v>
      </c>
      <c r="D28" s="3" t="s">
        <v>13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4">
        <v>2012</v>
      </c>
      <c r="B29" s="3" t="s">
        <v>746</v>
      </c>
      <c r="C29" s="3" t="s">
        <v>747</v>
      </c>
      <c r="D29" s="3" t="s">
        <v>34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4">
        <v>2012</v>
      </c>
      <c r="B30" s="3" t="s">
        <v>748</v>
      </c>
      <c r="C30" s="3" t="s">
        <v>41</v>
      </c>
      <c r="D30" s="3" t="s">
        <v>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4">
        <v>2012</v>
      </c>
      <c r="B31" s="3" t="s">
        <v>749</v>
      </c>
      <c r="C31" s="3" t="s">
        <v>750</v>
      </c>
      <c r="D31" s="3" t="s">
        <v>101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">
        <v>2012</v>
      </c>
      <c r="B32" s="3" t="s">
        <v>751</v>
      </c>
      <c r="C32" s="3" t="s">
        <v>752</v>
      </c>
      <c r="D32" s="3" t="s">
        <v>13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>
        <v>2012</v>
      </c>
      <c r="B33" s="3" t="s">
        <v>753</v>
      </c>
      <c r="C33" s="3" t="s">
        <v>754</v>
      </c>
      <c r="D33" s="3" t="s">
        <v>13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>
        <v>2012</v>
      </c>
      <c r="B34" s="3" t="s">
        <v>755</v>
      </c>
      <c r="C34" s="3" t="s">
        <v>756</v>
      </c>
      <c r="D34" s="3" t="s">
        <v>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2012</v>
      </c>
      <c r="B35" s="3" t="s">
        <v>757</v>
      </c>
      <c r="C35" s="3" t="s">
        <v>29</v>
      </c>
      <c r="D35" s="5" t="s">
        <v>13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>
        <v>2012</v>
      </c>
      <c r="B36" s="3" t="s">
        <v>758</v>
      </c>
      <c r="C36" s="3" t="s">
        <v>759</v>
      </c>
      <c r="D36" s="3" t="s">
        <v>34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>
        <v>2012</v>
      </c>
      <c r="B37" s="3" t="s">
        <v>760</v>
      </c>
      <c r="C37" s="3" t="s">
        <v>289</v>
      </c>
      <c r="D37" s="5" t="s">
        <v>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>
        <v>2012</v>
      </c>
      <c r="B38" s="3" t="s">
        <v>761</v>
      </c>
      <c r="C38" s="3" t="s">
        <v>395</v>
      </c>
      <c r="D38" s="5" t="s">
        <v>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>
        <v>2012</v>
      </c>
      <c r="B39" s="3" t="s">
        <v>762</v>
      </c>
      <c r="C39" s="3" t="s">
        <v>55</v>
      </c>
      <c r="D39" s="5" t="s">
        <v>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4">
        <v>2012</v>
      </c>
      <c r="B40" s="3" t="s">
        <v>763</v>
      </c>
      <c r="C40" s="3" t="s">
        <v>764</v>
      </c>
      <c r="D40" s="5" t="s">
        <v>13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4">
        <v>2012</v>
      </c>
      <c r="B41" s="3" t="s">
        <v>765</v>
      </c>
      <c r="C41" s="3" t="s">
        <v>766</v>
      </c>
      <c r="D41" s="5" t="s">
        <v>13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4">
        <v>2012</v>
      </c>
      <c r="B42" s="3" t="s">
        <v>767</v>
      </c>
      <c r="C42" s="3" t="s">
        <v>768</v>
      </c>
      <c r="D42" s="5" t="s">
        <v>13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4">
        <v>2012</v>
      </c>
      <c r="B43" s="3" t="s">
        <v>769</v>
      </c>
      <c r="C43" s="3" t="s">
        <v>770</v>
      </c>
      <c r="D43" s="5" t="s">
        <v>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3"/>
      <c r="B44" s="3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3"/>
      <c r="B45" s="3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3"/>
      <c r="B46" s="3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4"/>
      <c r="B47" s="3" t="s">
        <v>365</v>
      </c>
      <c r="C47" s="3" t="s">
        <v>366</v>
      </c>
      <c r="D47" s="4" t="s">
        <v>367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4"/>
      <c r="B48" s="3"/>
      <c r="C48" s="3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4"/>
      <c r="B49" s="3" t="s">
        <v>374</v>
      </c>
      <c r="C49" s="4">
        <v>2</v>
      </c>
      <c r="D49" s="6">
        <f t="shared" ref="D49:D58" si="0">C49/41</f>
        <v>4.878048780487805E-2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4"/>
      <c r="B50" s="3" t="s">
        <v>403</v>
      </c>
      <c r="C50" s="4">
        <v>22</v>
      </c>
      <c r="D50" s="6">
        <f t="shared" si="0"/>
        <v>0.53658536585365857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4"/>
      <c r="B51" s="3" t="s">
        <v>409</v>
      </c>
      <c r="C51" s="4">
        <v>0</v>
      </c>
      <c r="D51" s="6">
        <f t="shared" si="0"/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4"/>
      <c r="B52" s="3" t="s">
        <v>412</v>
      </c>
      <c r="C52" s="4">
        <v>3</v>
      </c>
      <c r="D52" s="6">
        <f t="shared" si="0"/>
        <v>7.3170731707317069E-2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4"/>
      <c r="B53" s="3" t="s">
        <v>415</v>
      </c>
      <c r="C53" s="4">
        <v>2</v>
      </c>
      <c r="D53" s="6">
        <f t="shared" si="0"/>
        <v>4.878048780487805E-2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4"/>
      <c r="B54" s="3" t="s">
        <v>418</v>
      </c>
      <c r="C54" s="4">
        <v>15</v>
      </c>
      <c r="D54" s="6">
        <f t="shared" si="0"/>
        <v>0.36585365853658536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4"/>
      <c r="B55" s="3" t="s">
        <v>420</v>
      </c>
      <c r="C55" s="4">
        <v>0</v>
      </c>
      <c r="D55" s="6">
        <f t="shared" si="0"/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4"/>
      <c r="B56" s="3" t="s">
        <v>584</v>
      </c>
      <c r="C56" s="4">
        <v>0</v>
      </c>
      <c r="D56" s="6">
        <f t="shared" si="0"/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4"/>
      <c r="B57" s="3" t="s">
        <v>423</v>
      </c>
      <c r="C57" s="4">
        <v>0</v>
      </c>
      <c r="D57" s="6">
        <f t="shared" si="0"/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4"/>
      <c r="B58" s="3" t="s">
        <v>661</v>
      </c>
      <c r="C58" s="4">
        <v>0</v>
      </c>
      <c r="D58" s="6">
        <f t="shared" si="0"/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4"/>
      <c r="B59" s="3"/>
      <c r="C59" s="4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4"/>
      <c r="B60" s="3" t="s">
        <v>426</v>
      </c>
      <c r="C60" s="4">
        <v>41</v>
      </c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D1:D60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 x14ac:dyDescent="0.25"/>
  <cols>
    <col min="1" max="1" width="6.85546875" customWidth="1"/>
    <col min="2" max="2" width="32.85546875" customWidth="1"/>
    <col min="3" max="3" width="52" customWidth="1"/>
    <col min="4" max="4" width="21" customWidth="1"/>
    <col min="5" max="6" width="7.5703125" customWidth="1"/>
    <col min="7" max="14" width="13.28515625" customWidth="1"/>
    <col min="15" max="26" width="8.7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">
        <v>2013</v>
      </c>
      <c r="B3" s="3" t="s">
        <v>771</v>
      </c>
      <c r="C3" s="3" t="s">
        <v>772</v>
      </c>
      <c r="D3" s="3" t="s">
        <v>101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">
        <v>2013</v>
      </c>
      <c r="B4" s="3" t="s">
        <v>773</v>
      </c>
      <c r="C4" s="3" t="s">
        <v>774</v>
      </c>
      <c r="D4" s="3" t="s">
        <v>13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">
        <v>2013</v>
      </c>
      <c r="B5" s="3" t="s">
        <v>775</v>
      </c>
      <c r="C5" s="3" t="s">
        <v>776</v>
      </c>
      <c r="D5" s="3" t="s">
        <v>13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4">
        <v>2013</v>
      </c>
      <c r="B6" s="3" t="s">
        <v>777</v>
      </c>
      <c r="C6" s="3" t="s">
        <v>778</v>
      </c>
      <c r="D6" s="3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4">
        <v>2013</v>
      </c>
      <c r="B7" s="3" t="s">
        <v>779</v>
      </c>
      <c r="C7" s="3" t="s">
        <v>5</v>
      </c>
      <c r="D7" s="3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4">
        <v>2013</v>
      </c>
      <c r="B8" s="3" t="s">
        <v>780</v>
      </c>
      <c r="C8" s="3" t="s">
        <v>781</v>
      </c>
      <c r="D8" s="3" t="s">
        <v>782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">
        <v>2013</v>
      </c>
      <c r="B9" s="3" t="s">
        <v>783</v>
      </c>
      <c r="C9" s="3" t="s">
        <v>784</v>
      </c>
      <c r="D9" s="3" t="s">
        <v>13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4">
        <v>2013</v>
      </c>
      <c r="B10" s="3" t="s">
        <v>785</v>
      </c>
      <c r="C10" s="3" t="s">
        <v>29</v>
      </c>
      <c r="D10" s="3" t="s">
        <v>13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4">
        <v>2013</v>
      </c>
      <c r="B11" s="3" t="s">
        <v>786</v>
      </c>
      <c r="C11" s="3" t="s">
        <v>787</v>
      </c>
      <c r="D11" s="3" t="s">
        <v>13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4">
        <v>2013</v>
      </c>
      <c r="B12" s="3" t="s">
        <v>788</v>
      </c>
      <c r="C12" s="3" t="s">
        <v>789</v>
      </c>
      <c r="D12" s="3" t="s">
        <v>13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4">
        <v>2013</v>
      </c>
      <c r="B13" s="3" t="s">
        <v>790</v>
      </c>
      <c r="C13" s="3" t="s">
        <v>15</v>
      </c>
      <c r="D13" s="3" t="s">
        <v>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4">
        <v>2013</v>
      </c>
      <c r="B14" s="3" t="s">
        <v>791</v>
      </c>
      <c r="C14" s="3" t="s">
        <v>792</v>
      </c>
      <c r="D14" s="3" t="s">
        <v>13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4">
        <v>2013</v>
      </c>
      <c r="B15" s="3" t="s">
        <v>793</v>
      </c>
      <c r="C15" s="3" t="s">
        <v>740</v>
      </c>
      <c r="D15" s="3" t="s">
        <v>13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4">
        <v>2013</v>
      </c>
      <c r="B16" s="3" t="s">
        <v>794</v>
      </c>
      <c r="C16" s="3" t="s">
        <v>795</v>
      </c>
      <c r="D16" s="3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4">
        <v>2013</v>
      </c>
      <c r="B17" s="3" t="s">
        <v>796</v>
      </c>
      <c r="C17" s="3" t="s">
        <v>797</v>
      </c>
      <c r="D17" s="3" t="s">
        <v>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4">
        <v>2013</v>
      </c>
      <c r="B18" s="3" t="s">
        <v>798</v>
      </c>
      <c r="C18" s="3" t="s">
        <v>799</v>
      </c>
      <c r="D18" s="3" t="s">
        <v>13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4">
        <v>2013</v>
      </c>
      <c r="B19" s="3" t="s">
        <v>800</v>
      </c>
      <c r="C19" s="3" t="s">
        <v>124</v>
      </c>
      <c r="D19" s="3" t="s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4">
        <v>2013</v>
      </c>
      <c r="B20" s="3" t="s">
        <v>801</v>
      </c>
      <c r="C20" s="3" t="s">
        <v>802</v>
      </c>
      <c r="D20" s="3" t="s">
        <v>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4">
        <v>2013</v>
      </c>
      <c r="B21" s="3" t="s">
        <v>803</v>
      </c>
      <c r="C21" s="3" t="s">
        <v>804</v>
      </c>
      <c r="D21" s="3" t="s">
        <v>13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4">
        <v>2013</v>
      </c>
      <c r="B22" s="3" t="s">
        <v>805</v>
      </c>
      <c r="C22" s="3" t="s">
        <v>740</v>
      </c>
      <c r="D22" s="3" t="s">
        <v>13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4">
        <v>2013</v>
      </c>
      <c r="B23" s="3" t="s">
        <v>806</v>
      </c>
      <c r="C23" s="3" t="s">
        <v>315</v>
      </c>
      <c r="D23" s="3" t="s">
        <v>71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4">
        <v>2013</v>
      </c>
      <c r="B24" s="3" t="s">
        <v>807</v>
      </c>
      <c r="C24" s="3" t="s">
        <v>808</v>
      </c>
      <c r="D24" s="3" t="s">
        <v>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4">
        <v>2013</v>
      </c>
      <c r="B25" s="3" t="s">
        <v>809</v>
      </c>
      <c r="C25" s="3" t="s">
        <v>810</v>
      </c>
      <c r="D25" s="3" t="s">
        <v>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4">
        <v>2013</v>
      </c>
      <c r="B26" s="3" t="s">
        <v>811</v>
      </c>
      <c r="C26" s="3" t="s">
        <v>812</v>
      </c>
      <c r="D26" s="3" t="s">
        <v>13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4">
        <v>2013</v>
      </c>
      <c r="B27" s="3" t="s">
        <v>813</v>
      </c>
      <c r="C27" s="3" t="s">
        <v>814</v>
      </c>
      <c r="D27" s="3" t="s">
        <v>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4">
        <v>2013</v>
      </c>
      <c r="B28" s="3" t="s">
        <v>815</v>
      </c>
      <c r="C28" s="3" t="s">
        <v>816</v>
      </c>
      <c r="D28" s="3" t="s">
        <v>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4">
        <v>2013</v>
      </c>
      <c r="B29" s="3" t="s">
        <v>817</v>
      </c>
      <c r="C29" s="3" t="s">
        <v>818</v>
      </c>
      <c r="D29" s="3" t="s">
        <v>101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4">
        <v>2013</v>
      </c>
      <c r="B30" s="3" t="s">
        <v>819</v>
      </c>
      <c r="C30" s="3" t="s">
        <v>820</v>
      </c>
      <c r="D30" s="3" t="s">
        <v>13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4">
        <v>2013</v>
      </c>
      <c r="B31" s="3" t="s">
        <v>821</v>
      </c>
      <c r="C31" s="3" t="s">
        <v>822</v>
      </c>
      <c r="D31" s="3" t="s">
        <v>105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">
        <v>2013</v>
      </c>
      <c r="B32" s="3" t="s">
        <v>823</v>
      </c>
      <c r="C32" s="3" t="s">
        <v>824</v>
      </c>
      <c r="D32" s="3" t="s">
        <v>13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>
        <v>2013</v>
      </c>
      <c r="B33" s="3" t="s">
        <v>825</v>
      </c>
      <c r="C33" s="3" t="s">
        <v>826</v>
      </c>
      <c r="D33" s="3" t="s">
        <v>379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>
        <v>2013</v>
      </c>
      <c r="B34" s="3" t="s">
        <v>827</v>
      </c>
      <c r="C34" s="3" t="s">
        <v>828</v>
      </c>
      <c r="D34" s="3" t="s">
        <v>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>
        <v>2013</v>
      </c>
      <c r="B35" s="3" t="s">
        <v>829</v>
      </c>
      <c r="C35" s="3" t="s">
        <v>830</v>
      </c>
      <c r="D35" s="3" t="s">
        <v>831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>
        <v>2013</v>
      </c>
      <c r="B36" s="3" t="s">
        <v>832</v>
      </c>
      <c r="C36" s="3" t="s">
        <v>547</v>
      </c>
      <c r="D36" s="3" t="s">
        <v>13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>
        <v>2013</v>
      </c>
      <c r="B37" s="3" t="s">
        <v>833</v>
      </c>
      <c r="C37" s="3" t="s">
        <v>834</v>
      </c>
      <c r="D37" s="3" t="s">
        <v>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>
        <v>2013</v>
      </c>
      <c r="B38" s="3" t="s">
        <v>835</v>
      </c>
      <c r="C38" s="3" t="s">
        <v>836</v>
      </c>
      <c r="D38" s="3" t="s">
        <v>101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>
        <v>2013</v>
      </c>
      <c r="B39" s="3" t="s">
        <v>837</v>
      </c>
      <c r="C39" s="3" t="s">
        <v>838</v>
      </c>
      <c r="D39" s="3" t="s">
        <v>71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4">
        <v>2013</v>
      </c>
      <c r="B40" s="3" t="s">
        <v>839</v>
      </c>
      <c r="C40" s="3" t="s">
        <v>840</v>
      </c>
      <c r="D40" s="3" t="s">
        <v>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4">
        <v>2013</v>
      </c>
      <c r="B41" s="3" t="s">
        <v>841</v>
      </c>
      <c r="C41" s="3" t="s">
        <v>842</v>
      </c>
      <c r="D41" s="3" t="s">
        <v>101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4">
        <v>2013</v>
      </c>
      <c r="B42" s="3" t="s">
        <v>843</v>
      </c>
      <c r="C42" s="3" t="s">
        <v>844</v>
      </c>
      <c r="D42" s="3" t="s">
        <v>13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4">
        <v>2013</v>
      </c>
      <c r="B43" s="3" t="s">
        <v>845</v>
      </c>
      <c r="C43" s="3" t="s">
        <v>29</v>
      </c>
      <c r="D43" s="3" t="s">
        <v>13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4">
        <v>2013</v>
      </c>
      <c r="B44" s="3" t="s">
        <v>846</v>
      </c>
      <c r="C44" s="3" t="s">
        <v>569</v>
      </c>
      <c r="D44" s="3" t="s">
        <v>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3"/>
      <c r="B45" s="3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3"/>
      <c r="B46" s="3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3"/>
      <c r="B47" s="3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3"/>
      <c r="B48" s="3" t="s">
        <v>365</v>
      </c>
      <c r="C48" s="3" t="s">
        <v>366</v>
      </c>
      <c r="D48" s="4" t="s">
        <v>367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3"/>
      <c r="B49" s="3"/>
      <c r="C49" s="3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3"/>
      <c r="B50" s="3" t="s">
        <v>374</v>
      </c>
      <c r="C50" s="4">
        <v>1</v>
      </c>
      <c r="D50" s="6">
        <f t="shared" ref="D50:D60" si="0">C50/42</f>
        <v>2.3809523809523808E-2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3"/>
      <c r="B51" s="3" t="s">
        <v>403</v>
      </c>
      <c r="C51" s="4">
        <v>15</v>
      </c>
      <c r="D51" s="6">
        <f t="shared" si="0"/>
        <v>0.35714285714285715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3"/>
      <c r="B52" s="3" t="s">
        <v>409</v>
      </c>
      <c r="C52" s="4">
        <v>1</v>
      </c>
      <c r="D52" s="6">
        <f t="shared" si="0"/>
        <v>2.3809523809523808E-2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3"/>
      <c r="B53" s="3" t="s">
        <v>412</v>
      </c>
      <c r="C53" s="4">
        <v>2</v>
      </c>
      <c r="D53" s="6">
        <f t="shared" si="0"/>
        <v>4.7619047619047616E-2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3"/>
      <c r="B54" s="3" t="s">
        <v>415</v>
      </c>
      <c r="C54" s="4">
        <v>4</v>
      </c>
      <c r="D54" s="6">
        <f t="shared" si="0"/>
        <v>9.5238095238095233E-2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3"/>
      <c r="B55" s="3" t="s">
        <v>418</v>
      </c>
      <c r="C55" s="4">
        <v>17</v>
      </c>
      <c r="D55" s="6">
        <f t="shared" si="0"/>
        <v>0.40476190476190477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3"/>
      <c r="B56" s="3" t="s">
        <v>420</v>
      </c>
      <c r="C56" s="4">
        <v>0</v>
      </c>
      <c r="D56" s="6">
        <f t="shared" si="0"/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3"/>
      <c r="B57" s="3" t="s">
        <v>584</v>
      </c>
      <c r="C57" s="4">
        <v>0</v>
      </c>
      <c r="D57" s="6">
        <f t="shared" si="0"/>
        <v>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3"/>
      <c r="B58" s="3" t="s">
        <v>423</v>
      </c>
      <c r="C58" s="4">
        <v>1</v>
      </c>
      <c r="D58" s="6">
        <f t="shared" si="0"/>
        <v>2.3809523809523808E-2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3"/>
      <c r="B59" s="3" t="s">
        <v>847</v>
      </c>
      <c r="C59" s="4">
        <v>1</v>
      </c>
      <c r="D59" s="6">
        <f t="shared" si="0"/>
        <v>2.3809523809523808E-2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3"/>
      <c r="B60" s="3" t="s">
        <v>661</v>
      </c>
      <c r="C60" s="4">
        <v>0</v>
      </c>
      <c r="D60" s="6">
        <f t="shared" si="0"/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3"/>
      <c r="B61" s="3"/>
      <c r="C61" s="4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3"/>
      <c r="B62" s="3" t="s">
        <v>426</v>
      </c>
      <c r="C62" s="4">
        <f>SUM(C50:C60)</f>
        <v>42</v>
      </c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D1:D6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CUADRO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2017-02-20T10:08:04Z</dcterms:created>
  <dcterms:modified xsi:type="dcterms:W3CDTF">2017-02-21T17:25:02Z</dcterms:modified>
</cp:coreProperties>
</file>